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885" windowWidth="17895" windowHeight="1216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BI18" i="1" l="1"/>
  <c r="AN18" i="1"/>
  <c r="AI18" i="1"/>
  <c r="U18" i="1"/>
  <c r="AE44" i="1" l="1"/>
  <c r="AF43" i="1" l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AE43" i="1"/>
  <c r="AF35" i="1" l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AE13" i="1"/>
  <c r="AF67" i="1" l="1"/>
  <c r="AF66" i="1" s="1"/>
  <c r="AG67" i="1"/>
  <c r="AG66" i="1" s="1"/>
  <c r="AH67" i="1"/>
  <c r="AH66" i="1" s="1"/>
  <c r="AI67" i="1"/>
  <c r="AI66" i="1" s="1"/>
  <c r="AJ67" i="1"/>
  <c r="AJ66" i="1" s="1"/>
  <c r="AK67" i="1"/>
  <c r="AK66" i="1" s="1"/>
  <c r="AL67" i="1"/>
  <c r="AL66" i="1" s="1"/>
  <c r="AM67" i="1"/>
  <c r="AM66" i="1" s="1"/>
  <c r="AN67" i="1"/>
  <c r="AN66" i="1" s="1"/>
  <c r="AO67" i="1"/>
  <c r="AO66" i="1" s="1"/>
  <c r="AP67" i="1"/>
  <c r="AP66" i="1" s="1"/>
  <c r="AQ67" i="1"/>
  <c r="AQ66" i="1" s="1"/>
  <c r="AR67" i="1"/>
  <c r="AR66" i="1" s="1"/>
  <c r="AS67" i="1"/>
  <c r="AS66" i="1" s="1"/>
  <c r="AT67" i="1"/>
  <c r="AT66" i="1" s="1"/>
  <c r="AU67" i="1"/>
  <c r="AU66" i="1" s="1"/>
  <c r="AV67" i="1"/>
  <c r="AV66" i="1" s="1"/>
  <c r="AW67" i="1"/>
  <c r="AW66" i="1" s="1"/>
  <c r="AX67" i="1"/>
  <c r="AX66" i="1" s="1"/>
  <c r="AY67" i="1"/>
  <c r="AY66" i="1" s="1"/>
  <c r="AZ67" i="1"/>
  <c r="AZ66" i="1" s="1"/>
  <c r="BA67" i="1"/>
  <c r="BA66" i="1" s="1"/>
  <c r="BB67" i="1"/>
  <c r="BB66" i="1" s="1"/>
  <c r="BC67" i="1"/>
  <c r="BC66" i="1" s="1"/>
  <c r="BD67" i="1"/>
  <c r="BD66" i="1" s="1"/>
  <c r="BE67" i="1"/>
  <c r="BE66" i="1" s="1"/>
  <c r="BF67" i="1"/>
  <c r="BF66" i="1" s="1"/>
  <c r="BG67" i="1"/>
  <c r="BG66" i="1" s="1"/>
  <c r="BH67" i="1"/>
  <c r="BH66" i="1" s="1"/>
  <c r="BI67" i="1"/>
  <c r="BI66" i="1" s="1"/>
  <c r="AE67" i="1"/>
  <c r="AE66" i="1" s="1"/>
  <c r="AR63" i="1"/>
  <c r="AZ63" i="1"/>
  <c r="BH63" i="1"/>
  <c r="AF64" i="1"/>
  <c r="AF63" i="1" s="1"/>
  <c r="AG64" i="1"/>
  <c r="AG63" i="1" s="1"/>
  <c r="AH64" i="1"/>
  <c r="AH63" i="1" s="1"/>
  <c r="AI64" i="1"/>
  <c r="AI63" i="1" s="1"/>
  <c r="AJ64" i="1"/>
  <c r="AJ63" i="1" s="1"/>
  <c r="AK64" i="1"/>
  <c r="AK63" i="1" s="1"/>
  <c r="AL64" i="1"/>
  <c r="AL63" i="1" s="1"/>
  <c r="AM64" i="1"/>
  <c r="AM63" i="1" s="1"/>
  <c r="AN64" i="1"/>
  <c r="AN63" i="1" s="1"/>
  <c r="AO64" i="1"/>
  <c r="AO63" i="1" s="1"/>
  <c r="AP64" i="1"/>
  <c r="AP63" i="1" s="1"/>
  <c r="AQ64" i="1"/>
  <c r="AQ63" i="1" s="1"/>
  <c r="AR64" i="1"/>
  <c r="AS64" i="1"/>
  <c r="AS63" i="1" s="1"/>
  <c r="AT64" i="1"/>
  <c r="AT63" i="1" s="1"/>
  <c r="AU64" i="1"/>
  <c r="AU63" i="1" s="1"/>
  <c r="AV64" i="1"/>
  <c r="AV63" i="1" s="1"/>
  <c r="AW64" i="1"/>
  <c r="AW63" i="1" s="1"/>
  <c r="AX64" i="1"/>
  <c r="AX63" i="1" s="1"/>
  <c r="AY64" i="1"/>
  <c r="AY63" i="1" s="1"/>
  <c r="AZ64" i="1"/>
  <c r="BA64" i="1"/>
  <c r="BA63" i="1" s="1"/>
  <c r="BB64" i="1"/>
  <c r="BB63" i="1" s="1"/>
  <c r="BC64" i="1"/>
  <c r="BC63" i="1" s="1"/>
  <c r="BD64" i="1"/>
  <c r="BD63" i="1" s="1"/>
  <c r="BE64" i="1"/>
  <c r="BE63" i="1" s="1"/>
  <c r="BF64" i="1"/>
  <c r="BF63" i="1" s="1"/>
  <c r="BG64" i="1"/>
  <c r="BG63" i="1" s="1"/>
  <c r="BH64" i="1"/>
  <c r="BI64" i="1"/>
  <c r="BI63" i="1" s="1"/>
  <c r="AE64" i="1"/>
  <c r="AE63" i="1" s="1"/>
  <c r="AL60" i="1"/>
  <c r="AE60" i="1"/>
  <c r="AF61" i="1"/>
  <c r="AF60" i="1" s="1"/>
  <c r="AG61" i="1"/>
  <c r="AG60" i="1" s="1"/>
  <c r="AH61" i="1"/>
  <c r="AH60" i="1" s="1"/>
  <c r="AI61" i="1"/>
  <c r="AI60" i="1" s="1"/>
  <c r="AJ61" i="1"/>
  <c r="AJ60" i="1" s="1"/>
  <c r="AK61" i="1"/>
  <c r="AK60" i="1" s="1"/>
  <c r="AL61" i="1"/>
  <c r="AM61" i="1"/>
  <c r="AM60" i="1" s="1"/>
  <c r="AN61" i="1"/>
  <c r="AN60" i="1" s="1"/>
  <c r="AO61" i="1"/>
  <c r="AO60" i="1" s="1"/>
  <c r="AP61" i="1"/>
  <c r="AP60" i="1" s="1"/>
  <c r="AQ61" i="1"/>
  <c r="AQ60" i="1" s="1"/>
  <c r="AR61" i="1"/>
  <c r="AR60" i="1" s="1"/>
  <c r="AS61" i="1"/>
  <c r="AS60" i="1" s="1"/>
  <c r="AT61" i="1"/>
  <c r="AT60" i="1" s="1"/>
  <c r="AU61" i="1"/>
  <c r="AU60" i="1" s="1"/>
  <c r="AV61" i="1"/>
  <c r="AV60" i="1" s="1"/>
  <c r="AW61" i="1"/>
  <c r="AW60" i="1" s="1"/>
  <c r="AX61" i="1"/>
  <c r="AX60" i="1" s="1"/>
  <c r="AY61" i="1"/>
  <c r="AY60" i="1" s="1"/>
  <c r="AZ61" i="1"/>
  <c r="AZ60" i="1" s="1"/>
  <c r="BA61" i="1"/>
  <c r="BA60" i="1" s="1"/>
  <c r="BB61" i="1"/>
  <c r="BB60" i="1" s="1"/>
  <c r="BC61" i="1"/>
  <c r="BC60" i="1" s="1"/>
  <c r="BD61" i="1"/>
  <c r="BD60" i="1" s="1"/>
  <c r="BE61" i="1"/>
  <c r="BE60" i="1" s="1"/>
  <c r="BF61" i="1"/>
  <c r="BF60" i="1" s="1"/>
  <c r="BG61" i="1"/>
  <c r="BG60" i="1" s="1"/>
  <c r="BH61" i="1"/>
  <c r="BH60" i="1" s="1"/>
  <c r="BI61" i="1"/>
  <c r="BI60" i="1" s="1"/>
  <c r="AE61" i="1"/>
  <c r="AF58" i="1"/>
  <c r="AF57" i="1" s="1"/>
  <c r="AG58" i="1"/>
  <c r="AG57" i="1" s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R57" i="1" s="1"/>
  <c r="AS58" i="1"/>
  <c r="AS57" i="1" s="1"/>
  <c r="AT58" i="1"/>
  <c r="AT57" i="1" s="1"/>
  <c r="AU58" i="1"/>
  <c r="AU57" i="1" s="1"/>
  <c r="AV58" i="1"/>
  <c r="AV57" i="1" s="1"/>
  <c r="AW58" i="1"/>
  <c r="AW57" i="1" s="1"/>
  <c r="AX58" i="1"/>
  <c r="AX57" i="1" s="1"/>
  <c r="AY58" i="1"/>
  <c r="AY57" i="1" s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AE58" i="1"/>
  <c r="AE57" i="1" s="1"/>
  <c r="AF54" i="1"/>
  <c r="AF53" i="1" s="1"/>
  <c r="AG54" i="1"/>
  <c r="AG53" i="1" s="1"/>
  <c r="AH54" i="1"/>
  <c r="AH53" i="1" s="1"/>
  <c r="AI54" i="1"/>
  <c r="AI53" i="1" s="1"/>
  <c r="AJ54" i="1"/>
  <c r="AJ53" i="1" s="1"/>
  <c r="AK54" i="1"/>
  <c r="AK53" i="1" s="1"/>
  <c r="AL54" i="1"/>
  <c r="AL53" i="1" s="1"/>
  <c r="AM54" i="1"/>
  <c r="AM53" i="1" s="1"/>
  <c r="AN54" i="1"/>
  <c r="AN53" i="1" s="1"/>
  <c r="AO54" i="1"/>
  <c r="AO53" i="1" s="1"/>
  <c r="AP54" i="1"/>
  <c r="AP53" i="1" s="1"/>
  <c r="AQ54" i="1"/>
  <c r="AQ53" i="1" s="1"/>
  <c r="AR54" i="1"/>
  <c r="AR53" i="1" s="1"/>
  <c r="AS54" i="1"/>
  <c r="AS53" i="1" s="1"/>
  <c r="AT54" i="1"/>
  <c r="AT53" i="1" s="1"/>
  <c r="AU54" i="1"/>
  <c r="AU53" i="1" s="1"/>
  <c r="AV54" i="1"/>
  <c r="AV53" i="1" s="1"/>
  <c r="AW54" i="1"/>
  <c r="AW53" i="1" s="1"/>
  <c r="AX54" i="1"/>
  <c r="AX53" i="1" s="1"/>
  <c r="AY54" i="1"/>
  <c r="AY53" i="1" s="1"/>
  <c r="AZ54" i="1"/>
  <c r="AZ53" i="1" s="1"/>
  <c r="BA54" i="1"/>
  <c r="BA53" i="1" s="1"/>
  <c r="BB54" i="1"/>
  <c r="BB53" i="1" s="1"/>
  <c r="BC54" i="1"/>
  <c r="BC53" i="1" s="1"/>
  <c r="BD54" i="1"/>
  <c r="BD53" i="1" s="1"/>
  <c r="BE54" i="1"/>
  <c r="BE53" i="1" s="1"/>
  <c r="BF54" i="1"/>
  <c r="BF53" i="1" s="1"/>
  <c r="BG54" i="1"/>
  <c r="BG53" i="1" s="1"/>
  <c r="BH54" i="1"/>
  <c r="BH53" i="1" s="1"/>
  <c r="BI54" i="1"/>
  <c r="BI53" i="1" s="1"/>
  <c r="AE54" i="1"/>
  <c r="AE53" i="1" s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AE42" i="1"/>
  <c r="AF38" i="1"/>
  <c r="AF37" i="1" s="1"/>
  <c r="AG38" i="1"/>
  <c r="AG37" i="1" s="1"/>
  <c r="AH38" i="1"/>
  <c r="AH37" i="1" s="1"/>
  <c r="AI38" i="1"/>
  <c r="AI37" i="1" s="1"/>
  <c r="AJ38" i="1"/>
  <c r="AJ37" i="1" s="1"/>
  <c r="AK38" i="1"/>
  <c r="AK37" i="1" s="1"/>
  <c r="AL38" i="1"/>
  <c r="AL37" i="1" s="1"/>
  <c r="AM38" i="1"/>
  <c r="AM37" i="1" s="1"/>
  <c r="AN38" i="1"/>
  <c r="AN37" i="1" s="1"/>
  <c r="AO38" i="1"/>
  <c r="AO37" i="1" s="1"/>
  <c r="AP38" i="1"/>
  <c r="AP37" i="1" s="1"/>
  <c r="AQ38" i="1"/>
  <c r="AQ37" i="1" s="1"/>
  <c r="AR38" i="1"/>
  <c r="AR37" i="1" s="1"/>
  <c r="AS38" i="1"/>
  <c r="AS37" i="1" s="1"/>
  <c r="AT38" i="1"/>
  <c r="AT37" i="1" s="1"/>
  <c r="AU38" i="1"/>
  <c r="AU37" i="1" s="1"/>
  <c r="AV38" i="1"/>
  <c r="AV37" i="1" s="1"/>
  <c r="AW38" i="1"/>
  <c r="AW37" i="1" s="1"/>
  <c r="AX38" i="1"/>
  <c r="AX37" i="1" s="1"/>
  <c r="AY38" i="1"/>
  <c r="AY37" i="1" s="1"/>
  <c r="AZ38" i="1"/>
  <c r="AZ37" i="1" s="1"/>
  <c r="BA38" i="1"/>
  <c r="BA37" i="1" s="1"/>
  <c r="BB38" i="1"/>
  <c r="BB37" i="1" s="1"/>
  <c r="BC38" i="1"/>
  <c r="BC37" i="1" s="1"/>
  <c r="BD38" i="1"/>
  <c r="BD37" i="1" s="1"/>
  <c r="BE38" i="1"/>
  <c r="BE37" i="1" s="1"/>
  <c r="BF38" i="1"/>
  <c r="BF37" i="1" s="1"/>
  <c r="BG38" i="1"/>
  <c r="BG37" i="1" s="1"/>
  <c r="BH38" i="1"/>
  <c r="BH37" i="1" s="1"/>
  <c r="BI38" i="1"/>
  <c r="BI37" i="1" s="1"/>
  <c r="AE38" i="1"/>
  <c r="AE37" i="1" s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AE35" i="1"/>
  <c r="AE34" i="1" s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T12" i="1" s="1"/>
  <c r="AU22" i="1"/>
  <c r="AU12" i="1" s="1"/>
  <c r="AV22" i="1"/>
  <c r="AW22" i="1"/>
  <c r="AW12" i="1" s="1"/>
  <c r="AX22" i="1"/>
  <c r="AX12" i="1" s="1"/>
  <c r="AY22" i="1"/>
  <c r="AY12" i="1" s="1"/>
  <c r="AZ22" i="1"/>
  <c r="AZ12" i="1" s="1"/>
  <c r="BA22" i="1"/>
  <c r="BA12" i="1" s="1"/>
  <c r="BB22" i="1"/>
  <c r="BB12" i="1" s="1"/>
  <c r="BC22" i="1"/>
  <c r="BC12" i="1" s="1"/>
  <c r="BD22" i="1"/>
  <c r="BE22" i="1"/>
  <c r="BE12" i="1" s="1"/>
  <c r="BF22" i="1"/>
  <c r="BF12" i="1" s="1"/>
  <c r="BG22" i="1"/>
  <c r="BG12" i="1" s="1"/>
  <c r="BH22" i="1"/>
  <c r="BI22" i="1"/>
  <c r="BI12" i="1" s="1"/>
  <c r="AE22" i="1"/>
  <c r="AE20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V12" i="1"/>
  <c r="BD12" i="1"/>
  <c r="BH12" i="1"/>
  <c r="BF11" i="1" l="1"/>
  <c r="BB11" i="1"/>
  <c r="AX11" i="1"/>
  <c r="AR11" i="1"/>
  <c r="AN11" i="1"/>
  <c r="AJ11" i="1"/>
  <c r="AF11" i="1"/>
  <c r="BH11" i="1"/>
  <c r="BD11" i="1"/>
  <c r="AZ11" i="1"/>
  <c r="AV11" i="1"/>
  <c r="AP11" i="1"/>
  <c r="AL11" i="1"/>
  <c r="AH11" i="1"/>
  <c r="AT11" i="1"/>
  <c r="BG11" i="1"/>
  <c r="BC11" i="1"/>
  <c r="AY11" i="1"/>
  <c r="AU11" i="1"/>
  <c r="AQ11" i="1"/>
  <c r="AM11" i="1"/>
  <c r="AI11" i="1"/>
  <c r="BI11" i="1"/>
  <c r="BE11" i="1"/>
  <c r="BA11" i="1"/>
  <c r="AW11" i="1"/>
  <c r="AS11" i="1"/>
  <c r="AO11" i="1"/>
  <c r="AK11" i="1"/>
  <c r="AG11" i="1"/>
  <c r="AE12" i="1"/>
  <c r="AE11" i="1" s="1"/>
</calcChain>
</file>

<file path=xl/sharedStrings.xml><?xml version="1.0" encoding="utf-8"?>
<sst xmlns="http://schemas.openxmlformats.org/spreadsheetml/2006/main" count="427" uniqueCount="154">
  <si>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</si>
  <si>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</si>
  <si>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</si>
  <si>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</si>
  <si>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</si>
  <si>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</si>
  <si>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</si>
  <si>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</si>
  <si>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</si>
  <si>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</si>
  <si>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</si>
  <si>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</si>
  <si>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</si>
  <si>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</si>
  <si>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2023</t>
  </si>
  <si>
    <t>2023 (Ф)</t>
  </si>
  <si>
    <t>2023 (Р)</t>
  </si>
  <si>
    <t>2023 (М)</t>
  </si>
  <si>
    <t>2023 (П)</t>
  </si>
  <si>
    <t>Наименование</t>
  </si>
  <si>
    <t>2024</t>
  </si>
  <si>
    <t>2024 (Ф)</t>
  </si>
  <si>
    <t>2024 (Р)</t>
  </si>
  <si>
    <t>2024 (М)</t>
  </si>
  <si>
    <t>2024 (П)</t>
  </si>
  <si>
    <t>2025</t>
  </si>
  <si>
    <t>2025 (Ф)</t>
  </si>
  <si>
    <t>2025 (Р)</t>
  </si>
  <si>
    <t>2025 (М)</t>
  </si>
  <si>
    <t>2025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</si>
  <si>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</si>
  <si>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</si>
  <si>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</si>
  <si>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</si>
  <si>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</si>
  <si>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</si>
  <si>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</si>
  <si>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</si>
  <si>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</si>
  <si>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</si>
  <si>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</si>
  <si>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240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</si>
  <si>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</si>
  <si>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</si>
  <si>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850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</si>
  <si>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</si>
  <si>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</si>
  <si>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Резервные фонды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</si>
  <si>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</si>
  <si>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</si>
  <si>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</si>
  <si>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870</t>
  </si>
  <si>
    <t>Другие общегосударственные вопросы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</si>
  <si>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</si>
  <si>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</si>
  <si>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</si>
  <si>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</si>
  <si>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</si>
  <si>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</si>
  <si>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</si>
  <si>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</si>
  <si>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</si>
  <si>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</si>
  <si>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</si>
  <si>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</si>
  <si>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</si>
  <si>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</si>
  <si>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</si>
  <si>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</si>
  <si>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</si>
  <si>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540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</si>
  <si>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</si>
  <si>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</si>
  <si>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880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</si>
  <si>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</si>
  <si>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</si>
  <si>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</si>
  <si>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</si>
  <si>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</si>
  <si>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</si>
  <si>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</si>
  <si>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</si>
  <si>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</si>
  <si>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</si>
  <si>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</si>
  <si>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</si>
  <si>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</si>
  <si>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</si>
  <si>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</si>
  <si>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</si>
  <si>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</si>
  <si>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</si>
  <si>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ЖИЛИЩНО-КОММУНАЛЬНОЕ ХОЗЯЙСТВО</t>
  </si>
  <si>
    <t>05</t>
  </si>
  <si>
    <t>Благоустройство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</si>
  <si>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</si>
  <si>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</si>
  <si>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</si>
  <si>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</si>
  <si>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</si>
  <si>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</si>
  <si>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</si>
  <si>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</si>
  <si>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</si>
  <si>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</si>
  <si>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</si>
  <si>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</si>
  <si>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</si>
  <si>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</si>
  <si>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</si>
  <si>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</si>
  <si>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</si>
  <si>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</si>
  <si>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ОХРАНА ОКРУЖАЮЩЕЙ СРЕДЫ</t>
  </si>
  <si>
    <t>06</t>
  </si>
  <si>
    <t>Другие вопросы в области охраны окружающей среды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</si>
  <si>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</si>
  <si>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</si>
  <si>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</si>
  <si>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</si>
  <si>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</si>
  <si>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</si>
  <si>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</si>
  <si>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</si>
  <si>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</si>
  <si>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КУЛЬТУРА, КИНЕМАТОГРАФИЯ</t>
  </si>
  <si>
    <t>08</t>
  </si>
  <si>
    <t>Культура</t>
  </si>
  <si>
    <t>0410000590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</si>
  <si>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</si>
  <si>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610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</si>
  <si>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</si>
  <si>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</si>
  <si>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</si>
  <si>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</si>
  <si>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310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</si>
  <si>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</si>
  <si>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</si>
  <si>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</si>
  <si>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</si>
  <si>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к решению Собрания депутатов</t>
  </si>
  <si>
    <t>Маркинского сельского поселения</t>
  </si>
  <si>
    <t>Приложение 3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</si>
  <si>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</si>
  <si>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</si>
  <si>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</si>
  <si>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</si>
  <si>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№ от 2023г.</t>
  </si>
  <si>
    <t>Распределение бюджетных ассигнований по разделам, подразделам, целевым статьям (муниципальным программам Маркинского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</si>
  <si>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2026</t>
  </si>
  <si>
    <t>Обеспечение проведения выборов и референдумов</t>
  </si>
  <si>
    <t>99 9 00 90350</t>
  </si>
  <si>
    <t>Расходы на проведение выборов в представительный орган муниципального образования "Саркеловское сельское поселение" в рамках непрограммных расходов муниципальных органов Саркеловского сельского поселения (Специальные расходы)</t>
  </si>
  <si>
    <t>Расходы на проведение выборов в представительный орган муниципального образования «Маркинское сельское поселение»  в рамках непрограммных расходов муниципальных органов Маркинского сельского поселения (Специальные расходы)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</si>
</sst>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vertical="center"/>
    </xf>
    <xf numFmtId="166" fontId="4" fillId="2" borderId="0" xfId="0" applyNumberFormat="1" applyFont="1" applyFill="1" applyAlignment="1"/>
    <xf numFmtId="0" fontId="4" fillId="2" borderId="0" xfId="0" applyFont="1" applyFill="1" applyAlignment="1"/>
    <xf numFmtId="0" fontId="6" fillId="0" borderId="0" xfId="0" applyFont="1" applyAlignment="1">
      <alignment vertical="center"/>
    </xf>
    <xf numFmtId="166" fontId="7" fillId="2" borderId="0" xfId="0" applyNumberFormat="1" applyFont="1" applyFill="1"/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49" fontId="3" fillId="3" borderId="2" xfId="0" applyNumberFormat="1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5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5"/>
  <sheetViews>
    <sheetView showGridLines="0" tabSelected="1" zoomScale="70" zoomScaleNormal="70" workbookViewId="0">
      <selection activeCell="BI45" sqref="BI45"/>
    </sheetView>
  </sheetViews>
  <sheetFormatPr defaultRowHeight="10.15" customHeight="1" x14ac:dyDescent="0.25"/>
  <cols>
    <col min="1" max="1" width="88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18.28515625" customWidth="1"/>
    <col min="32" max="45" width="8" hidden="1"/>
    <col min="46" max="46" width="16.42578125" customWidth="1"/>
    <col min="47" max="60" width="8" hidden="1"/>
    <col min="61" max="61" width="17.7109375" customWidth="1"/>
    <col min="62" max="66" width="8" hidden="1" customWidth="1"/>
  </cols>
  <sheetData>
    <row r="1" spans="1:76" ht="16.5" customHeight="1" x14ac:dyDescent="0.25">
      <c r="AT1" s="24" t="s">
        <v>142</v>
      </c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76" ht="16.5" customHeight="1" x14ac:dyDescent="0.25">
      <c r="AT2" s="24" t="s">
        <v>140</v>
      </c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76" ht="16.5" customHeight="1" x14ac:dyDescent="0.25">
      <c r="AT3" s="24" t="s">
        <v>141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76" ht="16.5" customHeight="1" x14ac:dyDescent="0.25">
      <c r="AT4" s="24" t="s">
        <v>147</v>
      </c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</row>
    <row r="5" spans="1:76" ht="59.85" customHeight="1" x14ac:dyDescent="0.25">
      <c r="A5" s="25" t="s">
        <v>148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</row>
    <row r="6" spans="1:76" ht="15" x14ac:dyDescent="0.25"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</row>
    <row r="7" spans="1:76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 t="s">
        <v>0</v>
      </c>
      <c r="BJ7" s="1"/>
      <c r="BK7" s="1"/>
      <c r="BL7" s="1"/>
      <c r="BM7" s="1"/>
      <c r="BN7" s="1"/>
    </row>
    <row r="8" spans="1:76" ht="15" x14ac:dyDescent="0.25">
      <c r="A8" s="22" t="s">
        <v>19</v>
      </c>
      <c r="B8" s="22" t="s">
        <v>10</v>
      </c>
      <c r="C8" s="22" t="s">
        <v>11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2" t="s">
        <v>12</v>
      </c>
      <c r="N8" s="22" t="s">
        <v>12</v>
      </c>
      <c r="O8" s="22" t="s">
        <v>12</v>
      </c>
      <c r="P8" s="22" t="s">
        <v>12</v>
      </c>
      <c r="Q8" s="22" t="s">
        <v>12</v>
      </c>
      <c r="R8" s="22" t="s">
        <v>12</v>
      </c>
      <c r="S8" s="22" t="s">
        <v>13</v>
      </c>
      <c r="T8" s="22" t="s">
        <v>19</v>
      </c>
      <c r="U8" s="22" t="s">
        <v>14</v>
      </c>
      <c r="V8" s="22" t="s">
        <v>15</v>
      </c>
      <c r="W8" s="22" t="s">
        <v>16</v>
      </c>
      <c r="X8" s="22" t="s">
        <v>17</v>
      </c>
      <c r="Y8" s="22" t="s">
        <v>18</v>
      </c>
      <c r="Z8" s="22" t="s">
        <v>14</v>
      </c>
      <c r="AA8" s="22" t="s">
        <v>15</v>
      </c>
      <c r="AB8" s="22" t="s">
        <v>16</v>
      </c>
      <c r="AC8" s="22" t="s">
        <v>17</v>
      </c>
      <c r="AD8" s="22" t="s">
        <v>18</v>
      </c>
      <c r="AE8" s="22" t="s">
        <v>20</v>
      </c>
      <c r="AF8" s="22" t="s">
        <v>15</v>
      </c>
      <c r="AG8" s="22" t="s">
        <v>16</v>
      </c>
      <c r="AH8" s="22" t="s">
        <v>17</v>
      </c>
      <c r="AI8" s="22" t="s">
        <v>18</v>
      </c>
      <c r="AJ8" s="22" t="s">
        <v>20</v>
      </c>
      <c r="AK8" s="22" t="s">
        <v>21</v>
      </c>
      <c r="AL8" s="22" t="s">
        <v>22</v>
      </c>
      <c r="AM8" s="22" t="s">
        <v>23</v>
      </c>
      <c r="AN8" s="22" t="s">
        <v>24</v>
      </c>
      <c r="AO8" s="22" t="s">
        <v>20</v>
      </c>
      <c r="AP8" s="22" t="s">
        <v>21</v>
      </c>
      <c r="AQ8" s="22" t="s">
        <v>22</v>
      </c>
      <c r="AR8" s="22" t="s">
        <v>23</v>
      </c>
      <c r="AS8" s="22" t="s">
        <v>24</v>
      </c>
      <c r="AT8" s="22" t="s">
        <v>25</v>
      </c>
      <c r="AU8" s="22" t="s">
        <v>21</v>
      </c>
      <c r="AV8" s="22" t="s">
        <v>22</v>
      </c>
      <c r="AW8" s="22" t="s">
        <v>23</v>
      </c>
      <c r="AX8" s="22" t="s">
        <v>24</v>
      </c>
      <c r="AY8" s="22" t="s">
        <v>25</v>
      </c>
      <c r="AZ8" s="22" t="s">
        <v>26</v>
      </c>
      <c r="BA8" s="22" t="s">
        <v>27</v>
      </c>
      <c r="BB8" s="22" t="s">
        <v>28</v>
      </c>
      <c r="BC8" s="22" t="s">
        <v>29</v>
      </c>
      <c r="BD8" s="22" t="s">
        <v>25</v>
      </c>
      <c r="BE8" s="22" t="s">
        <v>26</v>
      </c>
      <c r="BF8" s="22" t="s">
        <v>27</v>
      </c>
      <c r="BG8" s="22" t="s">
        <v>28</v>
      </c>
      <c r="BH8" s="22" t="s">
        <v>29</v>
      </c>
      <c r="BI8" s="22" t="s">
        <v>149</v>
      </c>
      <c r="BJ8" s="26" t="s">
        <v>26</v>
      </c>
      <c r="BK8" s="26" t="s">
        <v>27</v>
      </c>
      <c r="BL8" s="26" t="s">
        <v>28</v>
      </c>
      <c r="BM8" s="26" t="s">
        <v>29</v>
      </c>
      <c r="BN8" s="22" t="s">
        <v>19</v>
      </c>
    </row>
    <row r="9" spans="1:76" ht="15" x14ac:dyDescent="0.25">
      <c r="A9" s="22"/>
      <c r="B9" s="22" t="s">
        <v>6</v>
      </c>
      <c r="C9" s="22" t="s">
        <v>7</v>
      </c>
      <c r="D9" s="22" t="s">
        <v>8</v>
      </c>
      <c r="E9" s="22" t="s">
        <v>8</v>
      </c>
      <c r="F9" s="22" t="s">
        <v>8</v>
      </c>
      <c r="G9" s="22" t="s">
        <v>8</v>
      </c>
      <c r="H9" s="22" t="s">
        <v>8</v>
      </c>
      <c r="I9" s="22" t="s">
        <v>8</v>
      </c>
      <c r="J9" s="22" t="s">
        <v>8</v>
      </c>
      <c r="K9" s="22" t="s">
        <v>8</v>
      </c>
      <c r="L9" s="22" t="s">
        <v>8</v>
      </c>
      <c r="M9" s="22" t="s">
        <v>8</v>
      </c>
      <c r="N9" s="22" t="s">
        <v>8</v>
      </c>
      <c r="O9" s="22" t="s">
        <v>8</v>
      </c>
      <c r="P9" s="22" t="s">
        <v>8</v>
      </c>
      <c r="Q9" s="22" t="s">
        <v>8</v>
      </c>
      <c r="R9" s="22" t="s">
        <v>8</v>
      </c>
      <c r="S9" s="22" t="s">
        <v>9</v>
      </c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 t="s">
        <v>1</v>
      </c>
      <c r="AK9" s="22" t="s">
        <v>2</v>
      </c>
      <c r="AL9" s="22" t="s">
        <v>3</v>
      </c>
      <c r="AM9" s="22" t="s">
        <v>4</v>
      </c>
      <c r="AN9" s="22" t="s">
        <v>5</v>
      </c>
      <c r="AO9" s="22" t="s">
        <v>1</v>
      </c>
      <c r="AP9" s="22" t="s">
        <v>2</v>
      </c>
      <c r="AQ9" s="22" t="s">
        <v>3</v>
      </c>
      <c r="AR9" s="22" t="s">
        <v>4</v>
      </c>
      <c r="AS9" s="22" t="s">
        <v>5</v>
      </c>
      <c r="AT9" s="22" t="s">
        <v>1</v>
      </c>
      <c r="AU9" s="22" t="s">
        <v>2</v>
      </c>
      <c r="AV9" s="22" t="s">
        <v>3</v>
      </c>
      <c r="AW9" s="22" t="s">
        <v>4</v>
      </c>
      <c r="AX9" s="22" t="s">
        <v>5</v>
      </c>
      <c r="AY9" s="22" t="s">
        <v>1</v>
      </c>
      <c r="AZ9" s="22" t="s">
        <v>2</v>
      </c>
      <c r="BA9" s="22" t="s">
        <v>3</v>
      </c>
      <c r="BB9" s="22" t="s">
        <v>4</v>
      </c>
      <c r="BC9" s="22" t="s">
        <v>5</v>
      </c>
      <c r="BD9" s="22" t="s">
        <v>1</v>
      </c>
      <c r="BE9" s="22" t="s">
        <v>2</v>
      </c>
      <c r="BF9" s="22" t="s">
        <v>3</v>
      </c>
      <c r="BG9" s="22" t="s">
        <v>4</v>
      </c>
      <c r="BH9" s="22" t="s">
        <v>5</v>
      </c>
      <c r="BI9" s="22" t="s">
        <v>1</v>
      </c>
      <c r="BJ9" s="27" t="s">
        <v>2</v>
      </c>
      <c r="BK9" s="27" t="s">
        <v>3</v>
      </c>
      <c r="BL9" s="27" t="s">
        <v>4</v>
      </c>
      <c r="BM9" s="27" t="s">
        <v>5</v>
      </c>
      <c r="BN9" s="22"/>
    </row>
    <row r="10" spans="1:76" ht="1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</row>
    <row r="11" spans="1:76" ht="18" customHeight="1" x14ac:dyDescent="0.25">
      <c r="A11" s="4" t="s">
        <v>30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 t="s">
        <v>30</v>
      </c>
      <c r="U11" s="5">
        <v>37362.199999999997</v>
      </c>
      <c r="V11" s="5">
        <v>19893.7</v>
      </c>
      <c r="W11" s="5">
        <v>400.2</v>
      </c>
      <c r="X11" s="5"/>
      <c r="Y11" s="5">
        <v>17068.3</v>
      </c>
      <c r="Z11" s="5">
        <v>4579</v>
      </c>
      <c r="AA11" s="5">
        <v>-4033.3</v>
      </c>
      <c r="AB11" s="5">
        <v>4049.7</v>
      </c>
      <c r="AC11" s="5"/>
      <c r="AD11" s="5">
        <v>4562.6000000000004</v>
      </c>
      <c r="AE11" s="5">
        <f t="shared" ref="AE11:BI11" si="0">AE12+AE34+AE37+AE42+AE53+AE57+AE60+AE63+AE66</f>
        <v>19987.300000000003</v>
      </c>
      <c r="AF11" s="5">
        <f t="shared" si="0"/>
        <v>294</v>
      </c>
      <c r="AG11" s="5">
        <f t="shared" si="0"/>
        <v>0.2</v>
      </c>
      <c r="AH11" s="5">
        <f t="shared" si="0"/>
        <v>0</v>
      </c>
      <c r="AI11" s="5">
        <f t="shared" si="0"/>
        <v>20441.5</v>
      </c>
      <c r="AJ11" s="5">
        <f t="shared" si="0"/>
        <v>14325.2</v>
      </c>
      <c r="AK11" s="5">
        <f t="shared" si="0"/>
        <v>307</v>
      </c>
      <c r="AL11" s="5">
        <f t="shared" si="0"/>
        <v>0.2</v>
      </c>
      <c r="AM11" s="5">
        <f t="shared" si="0"/>
        <v>0</v>
      </c>
      <c r="AN11" s="5">
        <f t="shared" si="0"/>
        <v>14018</v>
      </c>
      <c r="AO11" s="5">
        <f t="shared" si="0"/>
        <v>0</v>
      </c>
      <c r="AP11" s="5">
        <f t="shared" si="0"/>
        <v>0</v>
      </c>
      <c r="AQ11" s="5">
        <f t="shared" si="0"/>
        <v>0</v>
      </c>
      <c r="AR11" s="5">
        <f t="shared" si="0"/>
        <v>0</v>
      </c>
      <c r="AS11" s="5">
        <f t="shared" si="0"/>
        <v>0</v>
      </c>
      <c r="AT11" s="5">
        <f t="shared" si="0"/>
        <v>16771.7</v>
      </c>
      <c r="AU11" s="5">
        <f t="shared" si="0"/>
        <v>307</v>
      </c>
      <c r="AV11" s="5">
        <f t="shared" si="0"/>
        <v>0.2</v>
      </c>
      <c r="AW11" s="5">
        <f t="shared" si="0"/>
        <v>0</v>
      </c>
      <c r="AX11" s="5">
        <f t="shared" si="0"/>
        <v>14018</v>
      </c>
      <c r="AY11" s="5">
        <f t="shared" si="0"/>
        <v>13722.1</v>
      </c>
      <c r="AZ11" s="5">
        <f t="shared" si="0"/>
        <v>317.60000000000002</v>
      </c>
      <c r="BA11" s="5">
        <f t="shared" si="0"/>
        <v>0.2</v>
      </c>
      <c r="BB11" s="5">
        <f t="shared" si="0"/>
        <v>0</v>
      </c>
      <c r="BC11" s="5">
        <f t="shared" si="0"/>
        <v>13404.3</v>
      </c>
      <c r="BD11" s="5">
        <f t="shared" si="0"/>
        <v>0</v>
      </c>
      <c r="BE11" s="5">
        <f t="shared" si="0"/>
        <v>0</v>
      </c>
      <c r="BF11" s="5">
        <f t="shared" si="0"/>
        <v>0</v>
      </c>
      <c r="BG11" s="5">
        <f t="shared" si="0"/>
        <v>0</v>
      </c>
      <c r="BH11" s="5">
        <f t="shared" si="0"/>
        <v>0</v>
      </c>
      <c r="BI11" s="5">
        <f t="shared" si="0"/>
        <v>15459.4</v>
      </c>
      <c r="BJ11" s="5">
        <v>317.60000000000002</v>
      </c>
      <c r="BK11" s="5">
        <v>0.2</v>
      </c>
      <c r="BL11" s="5"/>
      <c r="BM11" s="5">
        <v>13404.3</v>
      </c>
      <c r="BN11" s="4"/>
    </row>
    <row r="12" spans="1:76" ht="36.75" customHeight="1" x14ac:dyDescent="0.25">
      <c r="A12" s="14" t="s">
        <v>31</v>
      </c>
      <c r="B12" s="15" t="s">
        <v>32</v>
      </c>
      <c r="C12" s="15" t="s">
        <v>33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4" t="s">
        <v>31</v>
      </c>
      <c r="U12" s="16">
        <v>7545.7</v>
      </c>
      <c r="V12" s="16"/>
      <c r="W12" s="16">
        <v>0.2</v>
      </c>
      <c r="X12" s="16"/>
      <c r="Y12" s="16">
        <v>7545.5</v>
      </c>
      <c r="Z12" s="16">
        <v>915.1</v>
      </c>
      <c r="AA12" s="16"/>
      <c r="AB12" s="16"/>
      <c r="AC12" s="16"/>
      <c r="AD12" s="16">
        <v>915.1</v>
      </c>
      <c r="AE12" s="16">
        <f t="shared" ref="AE12:BH12" si="1">AE13+AE20+AE22</f>
        <v>8721.3000000000011</v>
      </c>
      <c r="AF12" s="16">
        <f t="shared" si="1"/>
        <v>0</v>
      </c>
      <c r="AG12" s="16">
        <f t="shared" si="1"/>
        <v>0.2</v>
      </c>
      <c r="AH12" s="16">
        <f t="shared" si="1"/>
        <v>0</v>
      </c>
      <c r="AI12" s="16">
        <f t="shared" si="1"/>
        <v>8450.6</v>
      </c>
      <c r="AJ12" s="16">
        <f t="shared" si="1"/>
        <v>7651.5</v>
      </c>
      <c r="AK12" s="16">
        <f t="shared" si="1"/>
        <v>0</v>
      </c>
      <c r="AL12" s="16">
        <f t="shared" si="1"/>
        <v>0.2</v>
      </c>
      <c r="AM12" s="16">
        <f t="shared" si="1"/>
        <v>0</v>
      </c>
      <c r="AN12" s="16">
        <f t="shared" si="1"/>
        <v>7651.3</v>
      </c>
      <c r="AO12" s="16">
        <f t="shared" si="1"/>
        <v>-350</v>
      </c>
      <c r="AP12" s="16">
        <f t="shared" si="1"/>
        <v>0</v>
      </c>
      <c r="AQ12" s="16">
        <f t="shared" si="1"/>
        <v>0</v>
      </c>
      <c r="AR12" s="16">
        <f t="shared" si="1"/>
        <v>0</v>
      </c>
      <c r="AS12" s="16">
        <f t="shared" si="1"/>
        <v>-350</v>
      </c>
      <c r="AT12" s="16">
        <f t="shared" si="1"/>
        <v>8802.7000000000007</v>
      </c>
      <c r="AU12" s="16">
        <f t="shared" si="1"/>
        <v>0</v>
      </c>
      <c r="AV12" s="16">
        <f t="shared" si="1"/>
        <v>0.2</v>
      </c>
      <c r="AW12" s="16">
        <f t="shared" si="1"/>
        <v>0</v>
      </c>
      <c r="AX12" s="16">
        <f t="shared" si="1"/>
        <v>7301.3</v>
      </c>
      <c r="AY12" s="16">
        <f t="shared" si="1"/>
        <v>8006.4</v>
      </c>
      <c r="AZ12" s="16">
        <f t="shared" si="1"/>
        <v>0</v>
      </c>
      <c r="BA12" s="16">
        <f t="shared" si="1"/>
        <v>0.2</v>
      </c>
      <c r="BB12" s="16">
        <f t="shared" si="1"/>
        <v>0</v>
      </c>
      <c r="BC12" s="16">
        <f t="shared" si="1"/>
        <v>8006.2</v>
      </c>
      <c r="BD12" s="16">
        <f t="shared" si="1"/>
        <v>0</v>
      </c>
      <c r="BE12" s="16">
        <f t="shared" si="1"/>
        <v>0</v>
      </c>
      <c r="BF12" s="16">
        <f t="shared" si="1"/>
        <v>0</v>
      </c>
      <c r="BG12" s="16">
        <f t="shared" si="1"/>
        <v>0</v>
      </c>
      <c r="BH12" s="16">
        <f t="shared" si="1"/>
        <v>0</v>
      </c>
      <c r="BI12" s="16">
        <f>BI13+BI20+BI22+BI18</f>
        <v>9678</v>
      </c>
      <c r="BJ12" s="5"/>
      <c r="BK12" s="5">
        <v>0.2</v>
      </c>
      <c r="BL12" s="5"/>
      <c r="BM12" s="5">
        <v>8006.2</v>
      </c>
      <c r="BN12" s="4"/>
    </row>
    <row r="13" spans="1:76" ht="64.5" customHeight="1" x14ac:dyDescent="0.25">
      <c r="A13" s="4" t="s">
        <v>34</v>
      </c>
      <c r="B13" s="3" t="s">
        <v>32</v>
      </c>
      <c r="C13" s="3" t="s">
        <v>35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 t="s">
        <v>34</v>
      </c>
      <c r="U13" s="5">
        <v>7318.2</v>
      </c>
      <c r="V13" s="5"/>
      <c r="W13" s="5">
        <v>0.2</v>
      </c>
      <c r="X13" s="5"/>
      <c r="Y13" s="5">
        <v>7318</v>
      </c>
      <c r="Z13" s="5">
        <v>700</v>
      </c>
      <c r="AA13" s="5"/>
      <c r="AB13" s="5"/>
      <c r="AC13" s="5"/>
      <c r="AD13" s="5">
        <v>700</v>
      </c>
      <c r="AE13" s="5">
        <f>AE14+AE15+AE16+AE17</f>
        <v>8304.9000000000015</v>
      </c>
      <c r="AF13" s="5">
        <f t="shared" ref="AF13:BI13" si="2">AF14+AF15+AF16+AF17</f>
        <v>0</v>
      </c>
      <c r="AG13" s="5">
        <f t="shared" si="2"/>
        <v>0.2</v>
      </c>
      <c r="AH13" s="5">
        <f t="shared" si="2"/>
        <v>0</v>
      </c>
      <c r="AI13" s="5">
        <f t="shared" si="2"/>
        <v>8008</v>
      </c>
      <c r="AJ13" s="5">
        <f t="shared" si="2"/>
        <v>7188.2</v>
      </c>
      <c r="AK13" s="5">
        <f t="shared" si="2"/>
        <v>0</v>
      </c>
      <c r="AL13" s="5">
        <f t="shared" si="2"/>
        <v>0.2</v>
      </c>
      <c r="AM13" s="5">
        <f t="shared" si="2"/>
        <v>0</v>
      </c>
      <c r="AN13" s="5">
        <f t="shared" si="2"/>
        <v>7188</v>
      </c>
      <c r="AO13" s="5">
        <f t="shared" si="2"/>
        <v>-350</v>
      </c>
      <c r="AP13" s="5">
        <f t="shared" si="2"/>
        <v>0</v>
      </c>
      <c r="AQ13" s="5">
        <f t="shared" si="2"/>
        <v>0</v>
      </c>
      <c r="AR13" s="5">
        <f t="shared" si="2"/>
        <v>0</v>
      </c>
      <c r="AS13" s="5">
        <f t="shared" si="2"/>
        <v>-350</v>
      </c>
      <c r="AT13" s="5">
        <f t="shared" si="2"/>
        <v>8284.9000000000015</v>
      </c>
      <c r="AU13" s="5">
        <f t="shared" si="2"/>
        <v>0</v>
      </c>
      <c r="AV13" s="5">
        <f t="shared" si="2"/>
        <v>0.2</v>
      </c>
      <c r="AW13" s="5">
        <f t="shared" si="2"/>
        <v>0</v>
      </c>
      <c r="AX13" s="5">
        <f t="shared" si="2"/>
        <v>6838</v>
      </c>
      <c r="AY13" s="5">
        <f t="shared" si="2"/>
        <v>7188.2</v>
      </c>
      <c r="AZ13" s="5">
        <f t="shared" si="2"/>
        <v>0</v>
      </c>
      <c r="BA13" s="5">
        <f t="shared" si="2"/>
        <v>0.2</v>
      </c>
      <c r="BB13" s="5">
        <f t="shared" si="2"/>
        <v>0</v>
      </c>
      <c r="BC13" s="5">
        <f t="shared" si="2"/>
        <v>7188</v>
      </c>
      <c r="BD13" s="5">
        <f t="shared" si="2"/>
        <v>0</v>
      </c>
      <c r="BE13" s="5">
        <f t="shared" si="2"/>
        <v>0</v>
      </c>
      <c r="BF13" s="5">
        <f t="shared" si="2"/>
        <v>0</v>
      </c>
      <c r="BG13" s="5">
        <f t="shared" si="2"/>
        <v>0</v>
      </c>
      <c r="BH13" s="5">
        <f t="shared" si="2"/>
        <v>0</v>
      </c>
      <c r="BI13" s="5">
        <f t="shared" si="2"/>
        <v>8284.9000000000015</v>
      </c>
      <c r="BJ13" s="5"/>
      <c r="BK13" s="5">
        <v>0.2</v>
      </c>
      <c r="BL13" s="5"/>
      <c r="BM13" s="5">
        <v>7188</v>
      </c>
      <c r="BN13" s="4"/>
    </row>
    <row r="14" spans="1:76" ht="81.75" customHeight="1" x14ac:dyDescent="0.25">
      <c r="A14" s="4" t="s">
        <v>36</v>
      </c>
      <c r="B14" s="3" t="s">
        <v>32</v>
      </c>
      <c r="C14" s="3" t="s">
        <v>35</v>
      </c>
      <c r="D14" s="3" t="s">
        <v>37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 t="s">
        <v>38</v>
      </c>
      <c r="T14" s="4" t="s">
        <v>36</v>
      </c>
      <c r="U14" s="5">
        <v>6468</v>
      </c>
      <c r="V14" s="5"/>
      <c r="W14" s="5"/>
      <c r="X14" s="5"/>
      <c r="Y14" s="5">
        <v>6468</v>
      </c>
      <c r="Z14" s="5">
        <v>600</v>
      </c>
      <c r="AA14" s="5"/>
      <c r="AB14" s="5"/>
      <c r="AC14" s="5"/>
      <c r="AD14" s="5">
        <v>600</v>
      </c>
      <c r="AE14" s="5">
        <v>7364.7</v>
      </c>
      <c r="AF14" s="5"/>
      <c r="AG14" s="5"/>
      <c r="AH14" s="5"/>
      <c r="AI14" s="5">
        <v>7068</v>
      </c>
      <c r="AJ14" s="5">
        <v>6468</v>
      </c>
      <c r="AK14" s="5"/>
      <c r="AL14" s="5"/>
      <c r="AM14" s="5"/>
      <c r="AN14" s="5">
        <v>6468</v>
      </c>
      <c r="AO14" s="5"/>
      <c r="AP14" s="5"/>
      <c r="AQ14" s="5"/>
      <c r="AR14" s="5"/>
      <c r="AS14" s="5"/>
      <c r="AT14" s="5">
        <v>7364.7</v>
      </c>
      <c r="AU14" s="5"/>
      <c r="AV14" s="5"/>
      <c r="AW14" s="5"/>
      <c r="AX14" s="5">
        <v>6468</v>
      </c>
      <c r="AY14" s="5">
        <v>6468</v>
      </c>
      <c r="AZ14" s="5"/>
      <c r="BA14" s="5"/>
      <c r="BB14" s="5"/>
      <c r="BC14" s="5">
        <v>6468</v>
      </c>
      <c r="BD14" s="5"/>
      <c r="BE14" s="5"/>
      <c r="BF14" s="5"/>
      <c r="BG14" s="5"/>
      <c r="BH14" s="5"/>
      <c r="BI14" s="5">
        <v>7364.7</v>
      </c>
      <c r="BJ14" s="5"/>
      <c r="BK14" s="5"/>
      <c r="BL14" s="5"/>
      <c r="BM14" s="5">
        <v>6468</v>
      </c>
      <c r="BN14" s="4"/>
    </row>
    <row r="15" spans="1:76" ht="83.25" customHeight="1" x14ac:dyDescent="0.25">
      <c r="A15" s="6" t="s">
        <v>39</v>
      </c>
      <c r="B15" s="3" t="s">
        <v>32</v>
      </c>
      <c r="C15" s="3" t="s">
        <v>35</v>
      </c>
      <c r="D15" s="3" t="s">
        <v>40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 t="s">
        <v>41</v>
      </c>
      <c r="T15" s="6" t="s">
        <v>39</v>
      </c>
      <c r="U15" s="5">
        <v>800</v>
      </c>
      <c r="V15" s="5"/>
      <c r="W15" s="5"/>
      <c r="X15" s="5"/>
      <c r="Y15" s="5">
        <v>800</v>
      </c>
      <c r="Z15" s="5">
        <v>100</v>
      </c>
      <c r="AA15" s="5"/>
      <c r="AB15" s="5"/>
      <c r="AC15" s="5"/>
      <c r="AD15" s="5">
        <v>100</v>
      </c>
      <c r="AE15" s="5">
        <v>900</v>
      </c>
      <c r="AF15" s="5"/>
      <c r="AG15" s="5"/>
      <c r="AH15" s="5"/>
      <c r="AI15" s="5">
        <v>900</v>
      </c>
      <c r="AJ15" s="5">
        <v>700</v>
      </c>
      <c r="AK15" s="5"/>
      <c r="AL15" s="5"/>
      <c r="AM15" s="5"/>
      <c r="AN15" s="5">
        <v>700</v>
      </c>
      <c r="AO15" s="5">
        <v>-350</v>
      </c>
      <c r="AP15" s="5"/>
      <c r="AQ15" s="5"/>
      <c r="AR15" s="5"/>
      <c r="AS15" s="5">
        <v>-350</v>
      </c>
      <c r="AT15" s="5">
        <v>900</v>
      </c>
      <c r="AU15" s="5"/>
      <c r="AV15" s="5"/>
      <c r="AW15" s="5"/>
      <c r="AX15" s="5">
        <v>350</v>
      </c>
      <c r="AY15" s="5">
        <v>700</v>
      </c>
      <c r="AZ15" s="5"/>
      <c r="BA15" s="5"/>
      <c r="BB15" s="5"/>
      <c r="BC15" s="5">
        <v>700</v>
      </c>
      <c r="BD15" s="5"/>
      <c r="BE15" s="5"/>
      <c r="BF15" s="5"/>
      <c r="BG15" s="5"/>
      <c r="BH15" s="5"/>
      <c r="BI15" s="5">
        <v>900</v>
      </c>
      <c r="BJ15" s="5"/>
      <c r="BK15" s="5"/>
      <c r="BL15" s="5"/>
      <c r="BM15" s="5">
        <v>700</v>
      </c>
      <c r="BN15" s="4"/>
    </row>
    <row r="16" spans="1:76" ht="50.25" customHeight="1" x14ac:dyDescent="0.25">
      <c r="A16" s="4" t="s">
        <v>42</v>
      </c>
      <c r="B16" s="3" t="s">
        <v>32</v>
      </c>
      <c r="C16" s="3" t="s">
        <v>35</v>
      </c>
      <c r="D16" s="3" t="s">
        <v>43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s">
        <v>44</v>
      </c>
      <c r="T16" s="4" t="s">
        <v>42</v>
      </c>
      <c r="U16" s="5">
        <v>40</v>
      </c>
      <c r="V16" s="5"/>
      <c r="W16" s="5"/>
      <c r="X16" s="5"/>
      <c r="Y16" s="5">
        <v>40</v>
      </c>
      <c r="Z16" s="5"/>
      <c r="AA16" s="5"/>
      <c r="AB16" s="5"/>
      <c r="AC16" s="5"/>
      <c r="AD16" s="5"/>
      <c r="AE16" s="5">
        <v>40</v>
      </c>
      <c r="AF16" s="5"/>
      <c r="AG16" s="5"/>
      <c r="AH16" s="5"/>
      <c r="AI16" s="5">
        <v>40</v>
      </c>
      <c r="AJ16" s="5">
        <v>20</v>
      </c>
      <c r="AK16" s="5"/>
      <c r="AL16" s="5"/>
      <c r="AM16" s="5"/>
      <c r="AN16" s="5">
        <v>20</v>
      </c>
      <c r="AO16" s="5"/>
      <c r="AP16" s="5"/>
      <c r="AQ16" s="5"/>
      <c r="AR16" s="5"/>
      <c r="AS16" s="5"/>
      <c r="AT16" s="5">
        <v>20</v>
      </c>
      <c r="AU16" s="5"/>
      <c r="AV16" s="5"/>
      <c r="AW16" s="5"/>
      <c r="AX16" s="5">
        <v>20</v>
      </c>
      <c r="AY16" s="5">
        <v>20</v>
      </c>
      <c r="AZ16" s="5"/>
      <c r="BA16" s="5"/>
      <c r="BB16" s="5"/>
      <c r="BC16" s="5">
        <v>20</v>
      </c>
      <c r="BD16" s="5"/>
      <c r="BE16" s="5"/>
      <c r="BF16" s="5"/>
      <c r="BG16" s="5"/>
      <c r="BH16" s="5"/>
      <c r="BI16" s="5">
        <v>20</v>
      </c>
      <c r="BJ16" s="5"/>
      <c r="BK16" s="5"/>
      <c r="BL16" s="5"/>
      <c r="BM16" s="5">
        <v>20</v>
      </c>
      <c r="BN16" s="4"/>
    </row>
    <row r="17" spans="1:66" ht="138" customHeight="1" x14ac:dyDescent="0.25">
      <c r="A17" s="6" t="s">
        <v>45</v>
      </c>
      <c r="B17" s="3" t="s">
        <v>32</v>
      </c>
      <c r="C17" s="3" t="s">
        <v>35</v>
      </c>
      <c r="D17" s="3" t="s">
        <v>46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 t="s">
        <v>41</v>
      </c>
      <c r="T17" s="6" t="s">
        <v>45</v>
      </c>
      <c r="U17" s="5">
        <v>0.2</v>
      </c>
      <c r="V17" s="5"/>
      <c r="W17" s="5">
        <v>0.2</v>
      </c>
      <c r="X17" s="5"/>
      <c r="Y17" s="5"/>
      <c r="Z17" s="5"/>
      <c r="AA17" s="5"/>
      <c r="AB17" s="5"/>
      <c r="AC17" s="5"/>
      <c r="AD17" s="5"/>
      <c r="AE17" s="5">
        <v>0.2</v>
      </c>
      <c r="AF17" s="5"/>
      <c r="AG17" s="5">
        <v>0.2</v>
      </c>
      <c r="AH17" s="5"/>
      <c r="AI17" s="5"/>
      <c r="AJ17" s="5">
        <v>0.2</v>
      </c>
      <c r="AK17" s="5"/>
      <c r="AL17" s="5">
        <v>0.2</v>
      </c>
      <c r="AM17" s="5"/>
      <c r="AN17" s="5"/>
      <c r="AO17" s="5"/>
      <c r="AP17" s="5"/>
      <c r="AQ17" s="5"/>
      <c r="AR17" s="5"/>
      <c r="AS17" s="5"/>
      <c r="AT17" s="5">
        <v>0.2</v>
      </c>
      <c r="AU17" s="5"/>
      <c r="AV17" s="5">
        <v>0.2</v>
      </c>
      <c r="AW17" s="5"/>
      <c r="AX17" s="5"/>
      <c r="AY17" s="5">
        <v>0.2</v>
      </c>
      <c r="AZ17" s="5"/>
      <c r="BA17" s="5">
        <v>0.2</v>
      </c>
      <c r="BB17" s="5"/>
      <c r="BC17" s="5"/>
      <c r="BD17" s="5"/>
      <c r="BE17" s="5"/>
      <c r="BF17" s="5"/>
      <c r="BG17" s="5"/>
      <c r="BH17" s="5"/>
      <c r="BI17" s="5">
        <v>0.2</v>
      </c>
      <c r="BJ17" s="5"/>
      <c r="BK17" s="5">
        <v>0.2</v>
      </c>
      <c r="BL17" s="5"/>
      <c r="BM17" s="5"/>
      <c r="BN17" s="4"/>
    </row>
    <row r="18" spans="1:66" ht="36" customHeight="1" x14ac:dyDescent="0.3">
      <c r="A18" s="6" t="s">
        <v>150</v>
      </c>
      <c r="B18" s="21" t="s">
        <v>32</v>
      </c>
      <c r="C18" s="21" t="s">
        <v>121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17" t="s">
        <v>150</v>
      </c>
      <c r="U18" s="18">
        <f>U19</f>
        <v>472.3</v>
      </c>
      <c r="V18" s="18"/>
      <c r="W18" s="18"/>
      <c r="X18" s="18"/>
      <c r="Y18" s="18"/>
      <c r="Z18" s="19"/>
      <c r="AA18" s="19"/>
      <c r="AB18" s="19"/>
      <c r="AC18" s="19"/>
      <c r="AD18" s="19"/>
      <c r="AE18" s="19"/>
      <c r="AF18" s="19"/>
      <c r="AG18" s="19"/>
      <c r="AH18" s="19"/>
      <c r="AI18" s="18">
        <f>AI19</f>
        <v>0</v>
      </c>
      <c r="AJ18" s="18"/>
      <c r="AK18" s="18"/>
      <c r="AL18" s="18"/>
      <c r="AM18" s="18"/>
      <c r="AN18" s="18">
        <f>AN19</f>
        <v>0</v>
      </c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>
        <f>BI19</f>
        <v>483.3</v>
      </c>
      <c r="BJ18" s="5"/>
      <c r="BK18" s="5"/>
      <c r="BL18" s="5"/>
      <c r="BM18" s="5"/>
      <c r="BN18" s="4"/>
    </row>
    <row r="19" spans="1:66" ht="75" customHeight="1" x14ac:dyDescent="0.3">
      <c r="A19" s="6" t="s">
        <v>153</v>
      </c>
      <c r="B19" s="21" t="s">
        <v>32</v>
      </c>
      <c r="C19" s="21" t="s">
        <v>121</v>
      </c>
      <c r="D19" s="21" t="s">
        <v>151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 t="s">
        <v>73</v>
      </c>
      <c r="T19" s="17" t="s">
        <v>152</v>
      </c>
      <c r="U19" s="18">
        <v>472.3</v>
      </c>
      <c r="V19" s="18"/>
      <c r="W19" s="18"/>
      <c r="X19" s="18"/>
      <c r="Y19" s="18"/>
      <c r="Z19" s="19"/>
      <c r="AA19" s="19"/>
      <c r="AB19" s="19"/>
      <c r="AC19" s="19"/>
      <c r="AD19" s="19"/>
      <c r="AE19" s="19"/>
      <c r="AF19" s="19"/>
      <c r="AG19" s="19"/>
      <c r="AH19" s="19"/>
      <c r="AI19" s="18">
        <v>0</v>
      </c>
      <c r="AJ19" s="18"/>
      <c r="AK19" s="18"/>
      <c r="AL19" s="18"/>
      <c r="AM19" s="18"/>
      <c r="AN19" s="18">
        <v>0</v>
      </c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>
        <v>483.3</v>
      </c>
      <c r="BJ19" s="5"/>
      <c r="BK19" s="5"/>
      <c r="BL19" s="5"/>
      <c r="BM19" s="5"/>
      <c r="BN19" s="4"/>
    </row>
    <row r="20" spans="1:66" ht="25.5" customHeight="1" x14ac:dyDescent="0.25">
      <c r="A20" s="4" t="s">
        <v>47</v>
      </c>
      <c r="B20" s="21" t="s">
        <v>32</v>
      </c>
      <c r="C20" s="21" t="s">
        <v>48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4" t="s">
        <v>47</v>
      </c>
      <c r="U20" s="5">
        <v>141.5</v>
      </c>
      <c r="V20" s="5"/>
      <c r="W20" s="5"/>
      <c r="X20" s="5"/>
      <c r="Y20" s="5">
        <v>141.5</v>
      </c>
      <c r="Z20" s="5"/>
      <c r="AA20" s="5"/>
      <c r="AB20" s="5"/>
      <c r="AC20" s="5"/>
      <c r="AD20" s="5"/>
      <c r="AE20" s="5">
        <f>AE21</f>
        <v>142.30000000000001</v>
      </c>
      <c r="AF20" s="5"/>
      <c r="AG20" s="5"/>
      <c r="AH20" s="5"/>
      <c r="AI20" s="5">
        <v>141.5</v>
      </c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4"/>
    </row>
    <row r="21" spans="1:66" ht="57.75" customHeight="1" x14ac:dyDescent="0.25">
      <c r="A21" s="4" t="s">
        <v>49</v>
      </c>
      <c r="B21" s="21" t="s">
        <v>32</v>
      </c>
      <c r="C21" s="21" t="s">
        <v>48</v>
      </c>
      <c r="D21" s="21" t="s">
        <v>50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 t="s">
        <v>51</v>
      </c>
      <c r="T21" s="4" t="s">
        <v>49</v>
      </c>
      <c r="U21" s="5">
        <v>141.5</v>
      </c>
      <c r="V21" s="5"/>
      <c r="W21" s="5"/>
      <c r="X21" s="5"/>
      <c r="Y21" s="5">
        <v>141.5</v>
      </c>
      <c r="Z21" s="5"/>
      <c r="AA21" s="5"/>
      <c r="AB21" s="5"/>
      <c r="AC21" s="5"/>
      <c r="AD21" s="5"/>
      <c r="AE21" s="5">
        <v>142.30000000000001</v>
      </c>
      <c r="AF21" s="5"/>
      <c r="AG21" s="5"/>
      <c r="AH21" s="5"/>
      <c r="AI21" s="5">
        <v>141.5</v>
      </c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4"/>
    </row>
    <row r="22" spans="1:66" ht="39" customHeight="1" x14ac:dyDescent="0.25">
      <c r="A22" s="4" t="s">
        <v>52</v>
      </c>
      <c r="B22" s="3" t="s">
        <v>32</v>
      </c>
      <c r="C22" s="3" t="s">
        <v>53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4" t="s">
        <v>52</v>
      </c>
      <c r="U22" s="5">
        <v>86</v>
      </c>
      <c r="V22" s="5"/>
      <c r="W22" s="5"/>
      <c r="X22" s="5"/>
      <c r="Y22" s="5">
        <v>86</v>
      </c>
      <c r="Z22" s="5">
        <v>215.1</v>
      </c>
      <c r="AA22" s="5"/>
      <c r="AB22" s="5"/>
      <c r="AC22" s="5"/>
      <c r="AD22" s="5">
        <v>215.1</v>
      </c>
      <c r="AE22" s="5">
        <f>AE23+AE24+AE25+AE26+AE27+AE28+AE29+AE30+AE31+AE32+AE33</f>
        <v>274.10000000000002</v>
      </c>
      <c r="AF22" s="5">
        <f t="shared" ref="AF22:BI22" si="3">AF23+AF24+AF25+AF26+AF27+AF28+AF29+AF30+AF31+AF32+AF33</f>
        <v>0</v>
      </c>
      <c r="AG22" s="5">
        <f t="shared" si="3"/>
        <v>0</v>
      </c>
      <c r="AH22" s="5">
        <f t="shared" si="3"/>
        <v>0</v>
      </c>
      <c r="AI22" s="5">
        <f t="shared" si="3"/>
        <v>301.10000000000002</v>
      </c>
      <c r="AJ22" s="5">
        <f t="shared" si="3"/>
        <v>463.3</v>
      </c>
      <c r="AK22" s="5">
        <f t="shared" si="3"/>
        <v>0</v>
      </c>
      <c r="AL22" s="5">
        <f t="shared" si="3"/>
        <v>0</v>
      </c>
      <c r="AM22" s="5">
        <f t="shared" si="3"/>
        <v>0</v>
      </c>
      <c r="AN22" s="5">
        <f t="shared" si="3"/>
        <v>463.3</v>
      </c>
      <c r="AO22" s="5">
        <f t="shared" si="3"/>
        <v>0</v>
      </c>
      <c r="AP22" s="5">
        <f t="shared" si="3"/>
        <v>0</v>
      </c>
      <c r="AQ22" s="5">
        <f t="shared" si="3"/>
        <v>0</v>
      </c>
      <c r="AR22" s="5">
        <f t="shared" si="3"/>
        <v>0</v>
      </c>
      <c r="AS22" s="5">
        <f t="shared" si="3"/>
        <v>0</v>
      </c>
      <c r="AT22" s="5">
        <f t="shared" si="3"/>
        <v>517.79999999999995</v>
      </c>
      <c r="AU22" s="5">
        <f t="shared" si="3"/>
        <v>0</v>
      </c>
      <c r="AV22" s="5">
        <f t="shared" si="3"/>
        <v>0</v>
      </c>
      <c r="AW22" s="5">
        <f t="shared" si="3"/>
        <v>0</v>
      </c>
      <c r="AX22" s="5">
        <f t="shared" si="3"/>
        <v>463.3</v>
      </c>
      <c r="AY22" s="5">
        <f t="shared" si="3"/>
        <v>818.2</v>
      </c>
      <c r="AZ22" s="5">
        <f t="shared" si="3"/>
        <v>0</v>
      </c>
      <c r="BA22" s="5">
        <f t="shared" si="3"/>
        <v>0</v>
      </c>
      <c r="BB22" s="5">
        <f t="shared" si="3"/>
        <v>0</v>
      </c>
      <c r="BC22" s="5">
        <f t="shared" si="3"/>
        <v>818.2</v>
      </c>
      <c r="BD22" s="5">
        <f t="shared" si="3"/>
        <v>0</v>
      </c>
      <c r="BE22" s="5">
        <f t="shared" si="3"/>
        <v>0</v>
      </c>
      <c r="BF22" s="5">
        <f t="shared" si="3"/>
        <v>0</v>
      </c>
      <c r="BG22" s="5">
        <f t="shared" si="3"/>
        <v>0</v>
      </c>
      <c r="BH22" s="5">
        <f t="shared" si="3"/>
        <v>0</v>
      </c>
      <c r="BI22" s="5">
        <f t="shared" si="3"/>
        <v>909.80000000000007</v>
      </c>
      <c r="BJ22" s="5"/>
      <c r="BK22" s="5"/>
      <c r="BL22" s="5"/>
      <c r="BM22" s="5">
        <v>818.2</v>
      </c>
      <c r="BN22" s="4"/>
    </row>
    <row r="23" spans="1:66" ht="108" customHeight="1" x14ac:dyDescent="0.25">
      <c r="A23" s="6" t="s">
        <v>54</v>
      </c>
      <c r="B23" s="3" t="s">
        <v>32</v>
      </c>
      <c r="C23" s="3" t="s">
        <v>53</v>
      </c>
      <c r="D23" s="3" t="s">
        <v>55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 t="s">
        <v>41</v>
      </c>
      <c r="T23" s="6" t="s">
        <v>54</v>
      </c>
      <c r="U23" s="5">
        <v>1</v>
      </c>
      <c r="V23" s="5"/>
      <c r="W23" s="5"/>
      <c r="X23" s="5"/>
      <c r="Y23" s="5">
        <v>1</v>
      </c>
      <c r="Z23" s="5"/>
      <c r="AA23" s="5"/>
      <c r="AB23" s="5"/>
      <c r="AC23" s="5"/>
      <c r="AD23" s="5"/>
      <c r="AE23" s="5">
        <v>3</v>
      </c>
      <c r="AF23" s="5"/>
      <c r="AG23" s="5"/>
      <c r="AH23" s="5"/>
      <c r="AI23" s="5">
        <v>1</v>
      </c>
      <c r="AJ23" s="5">
        <v>1</v>
      </c>
      <c r="AK23" s="5"/>
      <c r="AL23" s="5"/>
      <c r="AM23" s="5"/>
      <c r="AN23" s="5">
        <v>1</v>
      </c>
      <c r="AO23" s="5"/>
      <c r="AP23" s="5"/>
      <c r="AQ23" s="5"/>
      <c r="AR23" s="5"/>
      <c r="AS23" s="5"/>
      <c r="AT23" s="5">
        <v>1</v>
      </c>
      <c r="AU23" s="5"/>
      <c r="AV23" s="5"/>
      <c r="AW23" s="5"/>
      <c r="AX23" s="5">
        <v>1</v>
      </c>
      <c r="AY23" s="5">
        <v>1</v>
      </c>
      <c r="AZ23" s="5"/>
      <c r="BA23" s="5"/>
      <c r="BB23" s="5"/>
      <c r="BC23" s="5">
        <v>1</v>
      </c>
      <c r="BD23" s="5"/>
      <c r="BE23" s="5"/>
      <c r="BF23" s="5"/>
      <c r="BG23" s="5"/>
      <c r="BH23" s="5"/>
      <c r="BI23" s="5">
        <v>1</v>
      </c>
      <c r="BJ23" s="5"/>
      <c r="BK23" s="5"/>
      <c r="BL23" s="5"/>
      <c r="BM23" s="5">
        <v>1</v>
      </c>
      <c r="BN23" s="4"/>
    </row>
    <row r="24" spans="1:66" ht="129" customHeight="1" x14ac:dyDescent="0.25">
      <c r="A24" s="6" t="s">
        <v>56</v>
      </c>
      <c r="B24" s="3" t="s">
        <v>32</v>
      </c>
      <c r="C24" s="3" t="s">
        <v>53</v>
      </c>
      <c r="D24" s="3" t="s">
        <v>57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 t="s">
        <v>41</v>
      </c>
      <c r="T24" s="6" t="s">
        <v>56</v>
      </c>
      <c r="U24" s="5">
        <v>1</v>
      </c>
      <c r="V24" s="5"/>
      <c r="W24" s="5"/>
      <c r="X24" s="5"/>
      <c r="Y24" s="5">
        <v>1</v>
      </c>
      <c r="Z24" s="5"/>
      <c r="AA24" s="5"/>
      <c r="AB24" s="5"/>
      <c r="AC24" s="5"/>
      <c r="AD24" s="5"/>
      <c r="AE24" s="5">
        <v>3</v>
      </c>
      <c r="AF24" s="5"/>
      <c r="AG24" s="5"/>
      <c r="AH24" s="5"/>
      <c r="AI24" s="5">
        <v>1</v>
      </c>
      <c r="AJ24" s="5">
        <v>1</v>
      </c>
      <c r="AK24" s="5"/>
      <c r="AL24" s="5"/>
      <c r="AM24" s="5"/>
      <c r="AN24" s="5">
        <v>1</v>
      </c>
      <c r="AO24" s="5"/>
      <c r="AP24" s="5"/>
      <c r="AQ24" s="5"/>
      <c r="AR24" s="5"/>
      <c r="AS24" s="5"/>
      <c r="AT24" s="5">
        <v>1</v>
      </c>
      <c r="AU24" s="5"/>
      <c r="AV24" s="5"/>
      <c r="AW24" s="5"/>
      <c r="AX24" s="5">
        <v>1</v>
      </c>
      <c r="AY24" s="5">
        <v>1</v>
      </c>
      <c r="AZ24" s="5"/>
      <c r="BA24" s="5"/>
      <c r="BB24" s="5"/>
      <c r="BC24" s="5">
        <v>1</v>
      </c>
      <c r="BD24" s="5"/>
      <c r="BE24" s="5"/>
      <c r="BF24" s="5"/>
      <c r="BG24" s="5"/>
      <c r="BH24" s="5"/>
      <c r="BI24" s="5">
        <v>1</v>
      </c>
      <c r="BJ24" s="5"/>
      <c r="BK24" s="5"/>
      <c r="BL24" s="5"/>
      <c r="BM24" s="5">
        <v>1</v>
      </c>
      <c r="BN24" s="4"/>
    </row>
    <row r="25" spans="1:66" ht="105.75" customHeight="1" x14ac:dyDescent="0.25">
      <c r="A25" s="6" t="s">
        <v>58</v>
      </c>
      <c r="B25" s="3" t="s">
        <v>32</v>
      </c>
      <c r="C25" s="3" t="s">
        <v>53</v>
      </c>
      <c r="D25" s="3" t="s">
        <v>59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 t="s">
        <v>41</v>
      </c>
      <c r="T25" s="6" t="s">
        <v>58</v>
      </c>
      <c r="U25" s="5">
        <v>1</v>
      </c>
      <c r="V25" s="5"/>
      <c r="W25" s="5"/>
      <c r="X25" s="5"/>
      <c r="Y25" s="5">
        <v>1</v>
      </c>
      <c r="Z25" s="5"/>
      <c r="AA25" s="5"/>
      <c r="AB25" s="5"/>
      <c r="AC25" s="5"/>
      <c r="AD25" s="5"/>
      <c r="AE25" s="5">
        <v>3</v>
      </c>
      <c r="AF25" s="5"/>
      <c r="AG25" s="5"/>
      <c r="AH25" s="5"/>
      <c r="AI25" s="5">
        <v>1</v>
      </c>
      <c r="AJ25" s="5">
        <v>1</v>
      </c>
      <c r="AK25" s="5"/>
      <c r="AL25" s="5"/>
      <c r="AM25" s="5"/>
      <c r="AN25" s="5">
        <v>1</v>
      </c>
      <c r="AO25" s="5"/>
      <c r="AP25" s="5"/>
      <c r="AQ25" s="5"/>
      <c r="AR25" s="5"/>
      <c r="AS25" s="5"/>
      <c r="AT25" s="5">
        <v>1</v>
      </c>
      <c r="AU25" s="5"/>
      <c r="AV25" s="5"/>
      <c r="AW25" s="5"/>
      <c r="AX25" s="5">
        <v>1</v>
      </c>
      <c r="AY25" s="5">
        <v>1</v>
      </c>
      <c r="AZ25" s="5"/>
      <c r="BA25" s="5"/>
      <c r="BB25" s="5"/>
      <c r="BC25" s="5">
        <v>1</v>
      </c>
      <c r="BD25" s="5"/>
      <c r="BE25" s="5"/>
      <c r="BF25" s="5"/>
      <c r="BG25" s="5"/>
      <c r="BH25" s="5"/>
      <c r="BI25" s="5">
        <v>1</v>
      </c>
      <c r="BJ25" s="5"/>
      <c r="BK25" s="5"/>
      <c r="BL25" s="5"/>
      <c r="BM25" s="5">
        <v>1</v>
      </c>
      <c r="BN25" s="4"/>
    </row>
    <row r="26" spans="1:66" ht="112.5" customHeight="1" x14ac:dyDescent="0.25">
      <c r="A26" s="6" t="s">
        <v>60</v>
      </c>
      <c r="B26" s="3" t="s">
        <v>32</v>
      </c>
      <c r="C26" s="3" t="s">
        <v>53</v>
      </c>
      <c r="D26" s="3" t="s">
        <v>61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41</v>
      </c>
      <c r="T26" s="6" t="s">
        <v>60</v>
      </c>
      <c r="U26" s="5">
        <v>1</v>
      </c>
      <c r="V26" s="5"/>
      <c r="W26" s="5"/>
      <c r="X26" s="5"/>
      <c r="Y26" s="5">
        <v>1</v>
      </c>
      <c r="Z26" s="5"/>
      <c r="AA26" s="5"/>
      <c r="AB26" s="5"/>
      <c r="AC26" s="5"/>
      <c r="AD26" s="5"/>
      <c r="AE26" s="5">
        <v>3</v>
      </c>
      <c r="AF26" s="5"/>
      <c r="AG26" s="5"/>
      <c r="AH26" s="5"/>
      <c r="AI26" s="5">
        <v>1</v>
      </c>
      <c r="AJ26" s="5">
        <v>1</v>
      </c>
      <c r="AK26" s="5"/>
      <c r="AL26" s="5"/>
      <c r="AM26" s="5"/>
      <c r="AN26" s="5">
        <v>1</v>
      </c>
      <c r="AO26" s="5"/>
      <c r="AP26" s="5"/>
      <c r="AQ26" s="5"/>
      <c r="AR26" s="5"/>
      <c r="AS26" s="5"/>
      <c r="AT26" s="5">
        <v>1</v>
      </c>
      <c r="AU26" s="5"/>
      <c r="AV26" s="5"/>
      <c r="AW26" s="5"/>
      <c r="AX26" s="5">
        <v>1</v>
      </c>
      <c r="AY26" s="5">
        <v>1</v>
      </c>
      <c r="AZ26" s="5"/>
      <c r="BA26" s="5"/>
      <c r="BB26" s="5"/>
      <c r="BC26" s="5">
        <v>1</v>
      </c>
      <c r="BD26" s="5"/>
      <c r="BE26" s="5"/>
      <c r="BF26" s="5"/>
      <c r="BG26" s="5"/>
      <c r="BH26" s="5"/>
      <c r="BI26" s="5">
        <v>1</v>
      </c>
      <c r="BJ26" s="5"/>
      <c r="BK26" s="5"/>
      <c r="BL26" s="5"/>
      <c r="BM26" s="5">
        <v>1</v>
      </c>
      <c r="BN26" s="4"/>
    </row>
    <row r="27" spans="1:66" ht="93" customHeight="1" x14ac:dyDescent="0.25">
      <c r="A27" s="6" t="s">
        <v>62</v>
      </c>
      <c r="B27" s="3" t="s">
        <v>32</v>
      </c>
      <c r="C27" s="3" t="s">
        <v>53</v>
      </c>
      <c r="D27" s="3" t="s">
        <v>63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41</v>
      </c>
      <c r="T27" s="6" t="s">
        <v>62</v>
      </c>
      <c r="U27" s="5">
        <v>20</v>
      </c>
      <c r="V27" s="5"/>
      <c r="W27" s="5"/>
      <c r="X27" s="5"/>
      <c r="Y27" s="5">
        <v>20</v>
      </c>
      <c r="Z27" s="5"/>
      <c r="AA27" s="5"/>
      <c r="AB27" s="5"/>
      <c r="AC27" s="5"/>
      <c r="AD27" s="5"/>
      <c r="AE27" s="5">
        <v>20</v>
      </c>
      <c r="AF27" s="5"/>
      <c r="AG27" s="5"/>
      <c r="AH27" s="5"/>
      <c r="AI27" s="5">
        <v>20</v>
      </c>
      <c r="AJ27" s="5">
        <v>20</v>
      </c>
      <c r="AK27" s="5"/>
      <c r="AL27" s="5"/>
      <c r="AM27" s="5"/>
      <c r="AN27" s="5">
        <v>20</v>
      </c>
      <c r="AO27" s="5"/>
      <c r="AP27" s="5"/>
      <c r="AQ27" s="5"/>
      <c r="AR27" s="5"/>
      <c r="AS27" s="5"/>
      <c r="AT27" s="5">
        <v>20</v>
      </c>
      <c r="AU27" s="5"/>
      <c r="AV27" s="5"/>
      <c r="AW27" s="5"/>
      <c r="AX27" s="5">
        <v>20</v>
      </c>
      <c r="AY27" s="5">
        <v>20</v>
      </c>
      <c r="AZ27" s="5"/>
      <c r="BA27" s="5"/>
      <c r="BB27" s="5"/>
      <c r="BC27" s="5">
        <v>20</v>
      </c>
      <c r="BD27" s="5"/>
      <c r="BE27" s="5"/>
      <c r="BF27" s="5"/>
      <c r="BG27" s="5"/>
      <c r="BH27" s="5"/>
      <c r="BI27" s="5">
        <v>20</v>
      </c>
      <c r="BJ27" s="5"/>
      <c r="BK27" s="5"/>
      <c r="BL27" s="5"/>
      <c r="BM27" s="5">
        <v>20</v>
      </c>
      <c r="BN27" s="4"/>
    </row>
    <row r="28" spans="1:66" ht="93.75" customHeight="1" x14ac:dyDescent="0.25">
      <c r="A28" s="6" t="s">
        <v>64</v>
      </c>
      <c r="B28" s="3" t="s">
        <v>32</v>
      </c>
      <c r="C28" s="3" t="s">
        <v>53</v>
      </c>
      <c r="D28" s="3" t="s">
        <v>65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 t="s">
        <v>41</v>
      </c>
      <c r="T28" s="6" t="s">
        <v>64</v>
      </c>
      <c r="U28" s="5">
        <v>20</v>
      </c>
      <c r="V28" s="5"/>
      <c r="W28" s="5"/>
      <c r="X28" s="5"/>
      <c r="Y28" s="5">
        <v>20</v>
      </c>
      <c r="Z28" s="5">
        <v>215.1</v>
      </c>
      <c r="AA28" s="5"/>
      <c r="AB28" s="5"/>
      <c r="AC28" s="5"/>
      <c r="AD28" s="5">
        <v>215.1</v>
      </c>
      <c r="AE28" s="5">
        <v>200</v>
      </c>
      <c r="AF28" s="5"/>
      <c r="AG28" s="5"/>
      <c r="AH28" s="5"/>
      <c r="AI28" s="5">
        <v>235.1</v>
      </c>
      <c r="AJ28" s="5">
        <v>50</v>
      </c>
      <c r="AK28" s="5"/>
      <c r="AL28" s="5"/>
      <c r="AM28" s="5"/>
      <c r="AN28" s="5">
        <v>50</v>
      </c>
      <c r="AO28" s="5"/>
      <c r="AP28" s="5"/>
      <c r="AQ28" s="5"/>
      <c r="AR28" s="5"/>
      <c r="AS28" s="5"/>
      <c r="AT28" s="5">
        <v>50</v>
      </c>
      <c r="AU28" s="5"/>
      <c r="AV28" s="5"/>
      <c r="AW28" s="5"/>
      <c r="AX28" s="5">
        <v>50</v>
      </c>
      <c r="AY28" s="5">
        <v>50</v>
      </c>
      <c r="AZ28" s="5"/>
      <c r="BA28" s="5"/>
      <c r="BB28" s="5"/>
      <c r="BC28" s="5">
        <v>50</v>
      </c>
      <c r="BD28" s="5"/>
      <c r="BE28" s="5"/>
      <c r="BF28" s="5"/>
      <c r="BG28" s="5"/>
      <c r="BH28" s="5"/>
      <c r="BI28" s="5">
        <v>50</v>
      </c>
      <c r="BJ28" s="5"/>
      <c r="BK28" s="5"/>
      <c r="BL28" s="5"/>
      <c r="BM28" s="5">
        <v>50</v>
      </c>
      <c r="BN28" s="4"/>
    </row>
    <row r="29" spans="1:66" ht="68.25" customHeight="1" x14ac:dyDescent="0.25">
      <c r="A29" s="4" t="s">
        <v>66</v>
      </c>
      <c r="B29" s="3" t="s">
        <v>32</v>
      </c>
      <c r="C29" s="3" t="s">
        <v>53</v>
      </c>
      <c r="D29" s="3" t="s">
        <v>67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 t="s">
        <v>41</v>
      </c>
      <c r="T29" s="4" t="s">
        <v>66</v>
      </c>
      <c r="U29" s="5">
        <v>10</v>
      </c>
      <c r="V29" s="5"/>
      <c r="W29" s="5"/>
      <c r="X29" s="5"/>
      <c r="Y29" s="5">
        <v>10</v>
      </c>
      <c r="Z29" s="5"/>
      <c r="AA29" s="5"/>
      <c r="AB29" s="5"/>
      <c r="AC29" s="5"/>
      <c r="AD29" s="5"/>
      <c r="AE29" s="5">
        <v>10</v>
      </c>
      <c r="AF29" s="5"/>
      <c r="AG29" s="5"/>
      <c r="AH29" s="5"/>
      <c r="AI29" s="5">
        <v>10</v>
      </c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4"/>
    </row>
    <row r="30" spans="1:66" ht="62.25" customHeight="1" x14ac:dyDescent="0.25">
      <c r="A30" s="4" t="s">
        <v>68</v>
      </c>
      <c r="B30" s="3" t="s">
        <v>32</v>
      </c>
      <c r="C30" s="3" t="s">
        <v>53</v>
      </c>
      <c r="D30" s="3" t="s">
        <v>69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 t="s">
        <v>70</v>
      </c>
      <c r="T30" s="4" t="s">
        <v>68</v>
      </c>
      <c r="U30" s="5">
        <v>2</v>
      </c>
      <c r="V30" s="5"/>
      <c r="W30" s="5"/>
      <c r="X30" s="5"/>
      <c r="Y30" s="5">
        <v>2</v>
      </c>
      <c r="Z30" s="5"/>
      <c r="AA30" s="5"/>
      <c r="AB30" s="5"/>
      <c r="AC30" s="5"/>
      <c r="AD30" s="5"/>
      <c r="AE30" s="5">
        <v>2.1</v>
      </c>
      <c r="AF30" s="5"/>
      <c r="AG30" s="5"/>
      <c r="AH30" s="5"/>
      <c r="AI30" s="5">
        <v>2</v>
      </c>
      <c r="AJ30" s="5">
        <v>2</v>
      </c>
      <c r="AK30" s="5"/>
      <c r="AL30" s="5"/>
      <c r="AM30" s="5"/>
      <c r="AN30" s="5">
        <v>2</v>
      </c>
      <c r="AO30" s="5"/>
      <c r="AP30" s="5"/>
      <c r="AQ30" s="5"/>
      <c r="AR30" s="5"/>
      <c r="AS30" s="5"/>
      <c r="AT30" s="5">
        <v>2.1</v>
      </c>
      <c r="AU30" s="5"/>
      <c r="AV30" s="5"/>
      <c r="AW30" s="5"/>
      <c r="AX30" s="5">
        <v>2</v>
      </c>
      <c r="AY30" s="5">
        <v>2</v>
      </c>
      <c r="AZ30" s="5"/>
      <c r="BA30" s="5"/>
      <c r="BB30" s="5"/>
      <c r="BC30" s="5">
        <v>2</v>
      </c>
      <c r="BD30" s="5"/>
      <c r="BE30" s="5"/>
      <c r="BF30" s="5"/>
      <c r="BG30" s="5"/>
      <c r="BH30" s="5"/>
      <c r="BI30" s="5">
        <v>2.1</v>
      </c>
      <c r="BJ30" s="5"/>
      <c r="BK30" s="5"/>
      <c r="BL30" s="5"/>
      <c r="BM30" s="5">
        <v>2</v>
      </c>
      <c r="BN30" s="4"/>
    </row>
    <row r="31" spans="1:66" ht="45" customHeight="1" x14ac:dyDescent="0.25">
      <c r="A31" s="4" t="s">
        <v>71</v>
      </c>
      <c r="B31" s="3" t="s">
        <v>32</v>
      </c>
      <c r="C31" s="3" t="s">
        <v>53</v>
      </c>
      <c r="D31" s="3" t="s">
        <v>72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 t="s">
        <v>73</v>
      </c>
      <c r="T31" s="4" t="s">
        <v>71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>
        <v>367.3</v>
      </c>
      <c r="AK31" s="5"/>
      <c r="AL31" s="5"/>
      <c r="AM31" s="5"/>
      <c r="AN31" s="5">
        <v>367.3</v>
      </c>
      <c r="AO31" s="5"/>
      <c r="AP31" s="5"/>
      <c r="AQ31" s="5"/>
      <c r="AR31" s="5"/>
      <c r="AS31" s="5"/>
      <c r="AT31" s="16">
        <v>421.7</v>
      </c>
      <c r="AU31" s="16"/>
      <c r="AV31" s="16"/>
      <c r="AW31" s="16"/>
      <c r="AX31" s="16">
        <v>367.3</v>
      </c>
      <c r="AY31" s="16">
        <v>722.2</v>
      </c>
      <c r="AZ31" s="16"/>
      <c r="BA31" s="16"/>
      <c r="BB31" s="16"/>
      <c r="BC31" s="16">
        <v>722.2</v>
      </c>
      <c r="BD31" s="16"/>
      <c r="BE31" s="16"/>
      <c r="BF31" s="16"/>
      <c r="BG31" s="16"/>
      <c r="BH31" s="16"/>
      <c r="BI31" s="16">
        <v>813.7</v>
      </c>
      <c r="BJ31" s="5"/>
      <c r="BK31" s="5"/>
      <c r="BL31" s="5"/>
      <c r="BM31" s="5">
        <v>722.2</v>
      </c>
      <c r="BN31" s="4"/>
    </row>
    <row r="32" spans="1:66" ht="64.5" customHeight="1" x14ac:dyDescent="0.25">
      <c r="A32" s="4" t="s">
        <v>74</v>
      </c>
      <c r="B32" s="3" t="s">
        <v>32</v>
      </c>
      <c r="C32" s="3" t="s">
        <v>53</v>
      </c>
      <c r="D32" s="3" t="s">
        <v>75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 t="s">
        <v>41</v>
      </c>
      <c r="T32" s="4" t="s">
        <v>74</v>
      </c>
      <c r="U32" s="5">
        <v>10</v>
      </c>
      <c r="V32" s="5"/>
      <c r="W32" s="5"/>
      <c r="X32" s="5"/>
      <c r="Y32" s="5">
        <v>10</v>
      </c>
      <c r="Z32" s="5"/>
      <c r="AA32" s="5"/>
      <c r="AB32" s="5"/>
      <c r="AC32" s="5"/>
      <c r="AD32" s="5"/>
      <c r="AE32" s="5">
        <v>10</v>
      </c>
      <c r="AF32" s="5"/>
      <c r="AG32" s="5"/>
      <c r="AH32" s="5"/>
      <c r="AI32" s="5">
        <v>10</v>
      </c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4"/>
    </row>
    <row r="33" spans="1:66" ht="45" customHeight="1" x14ac:dyDescent="0.25">
      <c r="A33" s="4" t="s">
        <v>76</v>
      </c>
      <c r="B33" s="3" t="s">
        <v>32</v>
      </c>
      <c r="C33" s="3" t="s">
        <v>53</v>
      </c>
      <c r="D33" s="3" t="s">
        <v>75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 t="s">
        <v>44</v>
      </c>
      <c r="T33" s="4" t="s">
        <v>76</v>
      </c>
      <c r="U33" s="5">
        <v>20</v>
      </c>
      <c r="V33" s="5"/>
      <c r="W33" s="5"/>
      <c r="X33" s="5"/>
      <c r="Y33" s="5">
        <v>20</v>
      </c>
      <c r="Z33" s="5"/>
      <c r="AA33" s="5"/>
      <c r="AB33" s="5"/>
      <c r="AC33" s="5"/>
      <c r="AD33" s="5"/>
      <c r="AE33" s="5">
        <v>20</v>
      </c>
      <c r="AF33" s="5"/>
      <c r="AG33" s="5"/>
      <c r="AH33" s="5"/>
      <c r="AI33" s="5">
        <v>20</v>
      </c>
      <c r="AJ33" s="5">
        <v>20</v>
      </c>
      <c r="AK33" s="5"/>
      <c r="AL33" s="5"/>
      <c r="AM33" s="5"/>
      <c r="AN33" s="5">
        <v>20</v>
      </c>
      <c r="AO33" s="5"/>
      <c r="AP33" s="5"/>
      <c r="AQ33" s="5"/>
      <c r="AR33" s="5"/>
      <c r="AS33" s="5"/>
      <c r="AT33" s="5">
        <v>20</v>
      </c>
      <c r="AU33" s="5"/>
      <c r="AV33" s="5"/>
      <c r="AW33" s="5"/>
      <c r="AX33" s="5">
        <v>20</v>
      </c>
      <c r="AY33" s="5">
        <v>20</v>
      </c>
      <c r="AZ33" s="5"/>
      <c r="BA33" s="5"/>
      <c r="BB33" s="5"/>
      <c r="BC33" s="5">
        <v>20</v>
      </c>
      <c r="BD33" s="5"/>
      <c r="BE33" s="5"/>
      <c r="BF33" s="5"/>
      <c r="BG33" s="5"/>
      <c r="BH33" s="5"/>
      <c r="BI33" s="5">
        <v>20</v>
      </c>
      <c r="BJ33" s="5"/>
      <c r="BK33" s="5"/>
      <c r="BL33" s="5"/>
      <c r="BM33" s="5">
        <v>20</v>
      </c>
      <c r="BN33" s="4"/>
    </row>
    <row r="34" spans="1:66" ht="31.5" customHeight="1" x14ac:dyDescent="0.25">
      <c r="A34" s="14" t="s">
        <v>77</v>
      </c>
      <c r="B34" s="15" t="s">
        <v>78</v>
      </c>
      <c r="C34" s="15" t="s">
        <v>33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4" t="s">
        <v>77</v>
      </c>
      <c r="U34" s="16">
        <v>294</v>
      </c>
      <c r="V34" s="16">
        <v>294</v>
      </c>
      <c r="W34" s="16"/>
      <c r="X34" s="16"/>
      <c r="Y34" s="16"/>
      <c r="Z34" s="16"/>
      <c r="AA34" s="16"/>
      <c r="AB34" s="16"/>
      <c r="AC34" s="16"/>
      <c r="AD34" s="16"/>
      <c r="AE34" s="16">
        <f>AE35</f>
        <v>317.3</v>
      </c>
      <c r="AF34" s="16">
        <f t="shared" ref="AF34:BI35" si="4">AF35</f>
        <v>294</v>
      </c>
      <c r="AG34" s="16">
        <f t="shared" si="4"/>
        <v>0</v>
      </c>
      <c r="AH34" s="16">
        <f t="shared" si="4"/>
        <v>0</v>
      </c>
      <c r="AI34" s="16">
        <f t="shared" si="4"/>
        <v>0</v>
      </c>
      <c r="AJ34" s="16">
        <f t="shared" si="4"/>
        <v>307</v>
      </c>
      <c r="AK34" s="16">
        <f t="shared" si="4"/>
        <v>307</v>
      </c>
      <c r="AL34" s="16">
        <f t="shared" si="4"/>
        <v>0</v>
      </c>
      <c r="AM34" s="16">
        <f t="shared" si="4"/>
        <v>0</v>
      </c>
      <c r="AN34" s="16">
        <f t="shared" si="4"/>
        <v>0</v>
      </c>
      <c r="AO34" s="16">
        <f t="shared" si="4"/>
        <v>0</v>
      </c>
      <c r="AP34" s="16">
        <f t="shared" si="4"/>
        <v>0</v>
      </c>
      <c r="AQ34" s="16">
        <f t="shared" si="4"/>
        <v>0</v>
      </c>
      <c r="AR34" s="16">
        <f t="shared" si="4"/>
        <v>0</v>
      </c>
      <c r="AS34" s="16">
        <f t="shared" si="4"/>
        <v>0</v>
      </c>
      <c r="AT34" s="16">
        <f t="shared" si="4"/>
        <v>328.2</v>
      </c>
      <c r="AU34" s="16">
        <f t="shared" si="4"/>
        <v>307</v>
      </c>
      <c r="AV34" s="16">
        <f t="shared" si="4"/>
        <v>0</v>
      </c>
      <c r="AW34" s="16">
        <f t="shared" si="4"/>
        <v>0</v>
      </c>
      <c r="AX34" s="16">
        <f t="shared" si="4"/>
        <v>0</v>
      </c>
      <c r="AY34" s="16">
        <f t="shared" si="4"/>
        <v>317.60000000000002</v>
      </c>
      <c r="AZ34" s="16">
        <f t="shared" si="4"/>
        <v>317.60000000000002</v>
      </c>
      <c r="BA34" s="16">
        <f t="shared" si="4"/>
        <v>0</v>
      </c>
      <c r="BB34" s="16">
        <f t="shared" si="4"/>
        <v>0</v>
      </c>
      <c r="BC34" s="16">
        <f t="shared" si="4"/>
        <v>0</v>
      </c>
      <c r="BD34" s="16">
        <f t="shared" si="4"/>
        <v>0</v>
      </c>
      <c r="BE34" s="16">
        <f t="shared" si="4"/>
        <v>0</v>
      </c>
      <c r="BF34" s="16">
        <f t="shared" si="4"/>
        <v>0</v>
      </c>
      <c r="BG34" s="16">
        <f t="shared" si="4"/>
        <v>0</v>
      </c>
      <c r="BH34" s="16">
        <f t="shared" si="4"/>
        <v>0</v>
      </c>
      <c r="BI34" s="16">
        <f t="shared" si="4"/>
        <v>0</v>
      </c>
      <c r="BJ34" s="5">
        <v>317.60000000000002</v>
      </c>
      <c r="BK34" s="5"/>
      <c r="BL34" s="5"/>
      <c r="BM34" s="5"/>
      <c r="BN34" s="4"/>
    </row>
    <row r="35" spans="1:66" ht="28.5" customHeight="1" x14ac:dyDescent="0.25">
      <c r="A35" s="4" t="s">
        <v>79</v>
      </c>
      <c r="B35" s="3" t="s">
        <v>78</v>
      </c>
      <c r="C35" s="3" t="s">
        <v>80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 t="s">
        <v>79</v>
      </c>
      <c r="U35" s="5">
        <v>294</v>
      </c>
      <c r="V35" s="5">
        <v>294</v>
      </c>
      <c r="W35" s="5"/>
      <c r="X35" s="5"/>
      <c r="Y35" s="5"/>
      <c r="Z35" s="5"/>
      <c r="AA35" s="5"/>
      <c r="AB35" s="5"/>
      <c r="AC35" s="5"/>
      <c r="AD35" s="5"/>
      <c r="AE35" s="5">
        <f>AE36</f>
        <v>317.3</v>
      </c>
      <c r="AF35" s="5">
        <f t="shared" si="4"/>
        <v>294</v>
      </c>
      <c r="AG35" s="5">
        <f t="shared" si="4"/>
        <v>0</v>
      </c>
      <c r="AH35" s="5">
        <f t="shared" si="4"/>
        <v>0</v>
      </c>
      <c r="AI35" s="5">
        <f t="shared" si="4"/>
        <v>0</v>
      </c>
      <c r="AJ35" s="5">
        <f t="shared" si="4"/>
        <v>307</v>
      </c>
      <c r="AK35" s="5">
        <f t="shared" si="4"/>
        <v>307</v>
      </c>
      <c r="AL35" s="5">
        <f t="shared" si="4"/>
        <v>0</v>
      </c>
      <c r="AM35" s="5">
        <f t="shared" si="4"/>
        <v>0</v>
      </c>
      <c r="AN35" s="5">
        <f t="shared" si="4"/>
        <v>0</v>
      </c>
      <c r="AO35" s="5">
        <f t="shared" si="4"/>
        <v>0</v>
      </c>
      <c r="AP35" s="5">
        <f t="shared" si="4"/>
        <v>0</v>
      </c>
      <c r="AQ35" s="5">
        <f t="shared" si="4"/>
        <v>0</v>
      </c>
      <c r="AR35" s="5">
        <f t="shared" si="4"/>
        <v>0</v>
      </c>
      <c r="AS35" s="5">
        <f t="shared" si="4"/>
        <v>0</v>
      </c>
      <c r="AT35" s="5">
        <f t="shared" si="4"/>
        <v>328.2</v>
      </c>
      <c r="AU35" s="5">
        <f t="shared" si="4"/>
        <v>307</v>
      </c>
      <c r="AV35" s="5">
        <f t="shared" si="4"/>
        <v>0</v>
      </c>
      <c r="AW35" s="5">
        <f t="shared" si="4"/>
        <v>0</v>
      </c>
      <c r="AX35" s="5">
        <f t="shared" si="4"/>
        <v>0</v>
      </c>
      <c r="AY35" s="5">
        <f t="shared" si="4"/>
        <v>317.60000000000002</v>
      </c>
      <c r="AZ35" s="5">
        <f t="shared" si="4"/>
        <v>317.60000000000002</v>
      </c>
      <c r="BA35" s="5">
        <f t="shared" si="4"/>
        <v>0</v>
      </c>
      <c r="BB35" s="5">
        <f t="shared" si="4"/>
        <v>0</v>
      </c>
      <c r="BC35" s="5">
        <f t="shared" si="4"/>
        <v>0</v>
      </c>
      <c r="BD35" s="5">
        <f t="shared" si="4"/>
        <v>0</v>
      </c>
      <c r="BE35" s="5">
        <f t="shared" si="4"/>
        <v>0</v>
      </c>
      <c r="BF35" s="5">
        <f t="shared" si="4"/>
        <v>0</v>
      </c>
      <c r="BG35" s="5">
        <f t="shared" si="4"/>
        <v>0</v>
      </c>
      <c r="BH35" s="5">
        <f t="shared" si="4"/>
        <v>0</v>
      </c>
      <c r="BI35" s="5">
        <f t="shared" si="4"/>
        <v>0</v>
      </c>
      <c r="BJ35" s="5">
        <v>317.60000000000002</v>
      </c>
      <c r="BK35" s="5"/>
      <c r="BL35" s="5"/>
      <c r="BM35" s="5"/>
      <c r="BN35" s="4"/>
    </row>
    <row r="36" spans="1:66" ht="75.75" customHeight="1" x14ac:dyDescent="0.25">
      <c r="A36" s="6" t="s">
        <v>81</v>
      </c>
      <c r="B36" s="3" t="s">
        <v>78</v>
      </c>
      <c r="C36" s="3" t="s">
        <v>80</v>
      </c>
      <c r="D36" s="3" t="s">
        <v>82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 t="s">
        <v>38</v>
      </c>
      <c r="T36" s="6" t="s">
        <v>81</v>
      </c>
      <c r="U36" s="5">
        <v>294</v>
      </c>
      <c r="V36" s="5">
        <v>294</v>
      </c>
      <c r="W36" s="5"/>
      <c r="X36" s="5"/>
      <c r="Y36" s="5"/>
      <c r="Z36" s="5"/>
      <c r="AA36" s="5"/>
      <c r="AB36" s="5"/>
      <c r="AC36" s="5"/>
      <c r="AD36" s="5"/>
      <c r="AE36" s="5">
        <v>317.3</v>
      </c>
      <c r="AF36" s="5">
        <v>294</v>
      </c>
      <c r="AG36" s="5"/>
      <c r="AH36" s="5"/>
      <c r="AI36" s="5"/>
      <c r="AJ36" s="5">
        <v>307</v>
      </c>
      <c r="AK36" s="5">
        <v>307</v>
      </c>
      <c r="AL36" s="5"/>
      <c r="AM36" s="5"/>
      <c r="AN36" s="5"/>
      <c r="AO36" s="5"/>
      <c r="AP36" s="5"/>
      <c r="AQ36" s="5"/>
      <c r="AR36" s="5"/>
      <c r="AS36" s="5"/>
      <c r="AT36" s="5">
        <v>328.2</v>
      </c>
      <c r="AU36" s="5">
        <v>307</v>
      </c>
      <c r="AV36" s="5"/>
      <c r="AW36" s="5"/>
      <c r="AX36" s="5"/>
      <c r="AY36" s="5">
        <v>317.60000000000002</v>
      </c>
      <c r="AZ36" s="5">
        <v>317.60000000000002</v>
      </c>
      <c r="BA36" s="5"/>
      <c r="BB36" s="5"/>
      <c r="BC36" s="5"/>
      <c r="BD36" s="5"/>
      <c r="BE36" s="5"/>
      <c r="BF36" s="5"/>
      <c r="BG36" s="5"/>
      <c r="BH36" s="5"/>
      <c r="BI36" s="5">
        <v>0</v>
      </c>
      <c r="BJ36" s="5">
        <v>317.60000000000002</v>
      </c>
      <c r="BK36" s="5"/>
      <c r="BL36" s="5"/>
      <c r="BM36" s="5"/>
      <c r="BN36" s="4"/>
    </row>
    <row r="37" spans="1:66" ht="42" customHeight="1" x14ac:dyDescent="0.25">
      <c r="A37" s="14" t="s">
        <v>83</v>
      </c>
      <c r="B37" s="15" t="s">
        <v>80</v>
      </c>
      <c r="C37" s="15" t="s">
        <v>33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4" t="s">
        <v>83</v>
      </c>
      <c r="U37" s="16">
        <v>90</v>
      </c>
      <c r="V37" s="16"/>
      <c r="W37" s="16"/>
      <c r="X37" s="16"/>
      <c r="Y37" s="16">
        <v>90</v>
      </c>
      <c r="Z37" s="16">
        <v>100</v>
      </c>
      <c r="AA37" s="16"/>
      <c r="AB37" s="16"/>
      <c r="AC37" s="16"/>
      <c r="AD37" s="16">
        <v>100</v>
      </c>
      <c r="AE37" s="16">
        <f>AE38</f>
        <v>110</v>
      </c>
      <c r="AF37" s="16">
        <f t="shared" ref="AF37:BI37" si="5">AF38</f>
        <v>0</v>
      </c>
      <c r="AG37" s="16">
        <f t="shared" si="5"/>
        <v>0</v>
      </c>
      <c r="AH37" s="16">
        <f t="shared" si="5"/>
        <v>0</v>
      </c>
      <c r="AI37" s="16">
        <f t="shared" si="5"/>
        <v>190</v>
      </c>
      <c r="AJ37" s="16">
        <f t="shared" si="5"/>
        <v>60</v>
      </c>
      <c r="AK37" s="16">
        <f t="shared" si="5"/>
        <v>0</v>
      </c>
      <c r="AL37" s="16">
        <f t="shared" si="5"/>
        <v>0</v>
      </c>
      <c r="AM37" s="16">
        <f t="shared" si="5"/>
        <v>0</v>
      </c>
      <c r="AN37" s="16">
        <f t="shared" si="5"/>
        <v>60</v>
      </c>
      <c r="AO37" s="16">
        <f t="shared" si="5"/>
        <v>0</v>
      </c>
      <c r="AP37" s="16">
        <f t="shared" si="5"/>
        <v>0</v>
      </c>
      <c r="AQ37" s="16">
        <f t="shared" si="5"/>
        <v>0</v>
      </c>
      <c r="AR37" s="16">
        <f t="shared" si="5"/>
        <v>0</v>
      </c>
      <c r="AS37" s="16">
        <f t="shared" si="5"/>
        <v>0</v>
      </c>
      <c r="AT37" s="16">
        <f t="shared" si="5"/>
        <v>20</v>
      </c>
      <c r="AU37" s="16">
        <f t="shared" si="5"/>
        <v>0</v>
      </c>
      <c r="AV37" s="16">
        <f t="shared" si="5"/>
        <v>0</v>
      </c>
      <c r="AW37" s="16">
        <f t="shared" si="5"/>
        <v>0</v>
      </c>
      <c r="AX37" s="16">
        <f t="shared" si="5"/>
        <v>60</v>
      </c>
      <c r="AY37" s="16">
        <f t="shared" si="5"/>
        <v>20</v>
      </c>
      <c r="AZ37" s="16">
        <f t="shared" si="5"/>
        <v>0</v>
      </c>
      <c r="BA37" s="16">
        <f t="shared" si="5"/>
        <v>0</v>
      </c>
      <c r="BB37" s="16">
        <f t="shared" si="5"/>
        <v>0</v>
      </c>
      <c r="BC37" s="16">
        <f t="shared" si="5"/>
        <v>20</v>
      </c>
      <c r="BD37" s="16">
        <f t="shared" si="5"/>
        <v>0</v>
      </c>
      <c r="BE37" s="16">
        <f t="shared" si="5"/>
        <v>0</v>
      </c>
      <c r="BF37" s="16">
        <f t="shared" si="5"/>
        <v>0</v>
      </c>
      <c r="BG37" s="16">
        <f t="shared" si="5"/>
        <v>0</v>
      </c>
      <c r="BH37" s="16">
        <f t="shared" si="5"/>
        <v>0</v>
      </c>
      <c r="BI37" s="16">
        <f t="shared" si="5"/>
        <v>20</v>
      </c>
      <c r="BJ37" s="5"/>
      <c r="BK37" s="5"/>
      <c r="BL37" s="5"/>
      <c r="BM37" s="5">
        <v>20</v>
      </c>
      <c r="BN37" s="4"/>
    </row>
    <row r="38" spans="1:66" ht="45.75" customHeight="1" x14ac:dyDescent="0.25">
      <c r="A38" s="4" t="s">
        <v>84</v>
      </c>
      <c r="B38" s="3" t="s">
        <v>80</v>
      </c>
      <c r="C38" s="3" t="s">
        <v>85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4" t="s">
        <v>84</v>
      </c>
      <c r="U38" s="5">
        <v>90</v>
      </c>
      <c r="V38" s="5"/>
      <c r="W38" s="5"/>
      <c r="X38" s="5"/>
      <c r="Y38" s="5">
        <v>90</v>
      </c>
      <c r="Z38" s="5">
        <v>100</v>
      </c>
      <c r="AA38" s="5"/>
      <c r="AB38" s="5"/>
      <c r="AC38" s="5"/>
      <c r="AD38" s="5">
        <v>100</v>
      </c>
      <c r="AE38" s="5">
        <f>AE39+AE40+AE41</f>
        <v>110</v>
      </c>
      <c r="AF38" s="5">
        <f t="shared" ref="AF38:BI38" si="6">AF39+AF40+AF41</f>
        <v>0</v>
      </c>
      <c r="AG38" s="5">
        <f t="shared" si="6"/>
        <v>0</v>
      </c>
      <c r="AH38" s="5">
        <f t="shared" si="6"/>
        <v>0</v>
      </c>
      <c r="AI38" s="5">
        <f t="shared" si="6"/>
        <v>190</v>
      </c>
      <c r="AJ38" s="5">
        <f t="shared" si="6"/>
        <v>60</v>
      </c>
      <c r="AK38" s="5">
        <f t="shared" si="6"/>
        <v>0</v>
      </c>
      <c r="AL38" s="5">
        <f t="shared" si="6"/>
        <v>0</v>
      </c>
      <c r="AM38" s="5">
        <f t="shared" si="6"/>
        <v>0</v>
      </c>
      <c r="AN38" s="5">
        <f t="shared" si="6"/>
        <v>60</v>
      </c>
      <c r="AO38" s="5">
        <f t="shared" si="6"/>
        <v>0</v>
      </c>
      <c r="AP38" s="5">
        <f t="shared" si="6"/>
        <v>0</v>
      </c>
      <c r="AQ38" s="5">
        <f t="shared" si="6"/>
        <v>0</v>
      </c>
      <c r="AR38" s="5">
        <f t="shared" si="6"/>
        <v>0</v>
      </c>
      <c r="AS38" s="5">
        <f t="shared" si="6"/>
        <v>0</v>
      </c>
      <c r="AT38" s="5">
        <f t="shared" si="6"/>
        <v>20</v>
      </c>
      <c r="AU38" s="5">
        <f t="shared" si="6"/>
        <v>0</v>
      </c>
      <c r="AV38" s="5">
        <f t="shared" si="6"/>
        <v>0</v>
      </c>
      <c r="AW38" s="5">
        <f t="shared" si="6"/>
        <v>0</v>
      </c>
      <c r="AX38" s="5">
        <f t="shared" si="6"/>
        <v>60</v>
      </c>
      <c r="AY38" s="5">
        <f t="shared" si="6"/>
        <v>20</v>
      </c>
      <c r="AZ38" s="5">
        <f t="shared" si="6"/>
        <v>0</v>
      </c>
      <c r="BA38" s="5">
        <f t="shared" si="6"/>
        <v>0</v>
      </c>
      <c r="BB38" s="5">
        <f t="shared" si="6"/>
        <v>0</v>
      </c>
      <c r="BC38" s="5">
        <f t="shared" si="6"/>
        <v>20</v>
      </c>
      <c r="BD38" s="5">
        <f t="shared" si="6"/>
        <v>0</v>
      </c>
      <c r="BE38" s="5">
        <f t="shared" si="6"/>
        <v>0</v>
      </c>
      <c r="BF38" s="5">
        <f t="shared" si="6"/>
        <v>0</v>
      </c>
      <c r="BG38" s="5">
        <f t="shared" si="6"/>
        <v>0</v>
      </c>
      <c r="BH38" s="5">
        <f t="shared" si="6"/>
        <v>0</v>
      </c>
      <c r="BI38" s="5">
        <f t="shared" si="6"/>
        <v>20</v>
      </c>
      <c r="BJ38" s="5"/>
      <c r="BK38" s="5"/>
      <c r="BL38" s="5"/>
      <c r="BM38" s="5">
        <v>20</v>
      </c>
      <c r="BN38" s="4"/>
    </row>
    <row r="39" spans="1:66" ht="107.25" customHeight="1" x14ac:dyDescent="0.25">
      <c r="A39" s="6" t="s">
        <v>86</v>
      </c>
      <c r="B39" s="3" t="s">
        <v>80</v>
      </c>
      <c r="C39" s="3" t="s">
        <v>85</v>
      </c>
      <c r="D39" s="3" t="s">
        <v>87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 t="s">
        <v>41</v>
      </c>
      <c r="T39" s="6" t="s">
        <v>86</v>
      </c>
      <c r="U39" s="5">
        <v>80</v>
      </c>
      <c r="V39" s="5"/>
      <c r="W39" s="5"/>
      <c r="X39" s="5"/>
      <c r="Y39" s="5">
        <v>80</v>
      </c>
      <c r="Z39" s="5">
        <v>100</v>
      </c>
      <c r="AA39" s="5"/>
      <c r="AB39" s="5"/>
      <c r="AC39" s="5"/>
      <c r="AD39" s="5">
        <v>100</v>
      </c>
      <c r="AE39" s="5">
        <v>100</v>
      </c>
      <c r="AF39" s="5"/>
      <c r="AG39" s="5"/>
      <c r="AH39" s="5"/>
      <c r="AI39" s="5">
        <v>180</v>
      </c>
      <c r="AJ39" s="5">
        <v>50</v>
      </c>
      <c r="AK39" s="5"/>
      <c r="AL39" s="5"/>
      <c r="AM39" s="5"/>
      <c r="AN39" s="5">
        <v>50</v>
      </c>
      <c r="AO39" s="5"/>
      <c r="AP39" s="5"/>
      <c r="AQ39" s="5"/>
      <c r="AR39" s="5"/>
      <c r="AS39" s="5"/>
      <c r="AT39" s="5">
        <v>10</v>
      </c>
      <c r="AU39" s="5"/>
      <c r="AV39" s="5"/>
      <c r="AW39" s="5"/>
      <c r="AX39" s="5">
        <v>50</v>
      </c>
      <c r="AY39" s="5">
        <v>10</v>
      </c>
      <c r="AZ39" s="5"/>
      <c r="BA39" s="5"/>
      <c r="BB39" s="5"/>
      <c r="BC39" s="5">
        <v>10</v>
      </c>
      <c r="BD39" s="5"/>
      <c r="BE39" s="5"/>
      <c r="BF39" s="5"/>
      <c r="BG39" s="5"/>
      <c r="BH39" s="5"/>
      <c r="BI39" s="5">
        <v>10</v>
      </c>
      <c r="BJ39" s="5"/>
      <c r="BK39" s="5"/>
      <c r="BL39" s="5"/>
      <c r="BM39" s="5">
        <v>10</v>
      </c>
      <c r="BN39" s="4"/>
    </row>
    <row r="40" spans="1:66" ht="115.5" customHeight="1" x14ac:dyDescent="0.25">
      <c r="A40" s="6" t="s">
        <v>88</v>
      </c>
      <c r="B40" s="3" t="s">
        <v>80</v>
      </c>
      <c r="C40" s="3" t="s">
        <v>85</v>
      </c>
      <c r="D40" s="3" t="s">
        <v>89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 t="s">
        <v>41</v>
      </c>
      <c r="T40" s="6" t="s">
        <v>88</v>
      </c>
      <c r="U40" s="5">
        <v>5</v>
      </c>
      <c r="V40" s="5"/>
      <c r="W40" s="5"/>
      <c r="X40" s="5"/>
      <c r="Y40" s="5">
        <v>5</v>
      </c>
      <c r="Z40" s="5"/>
      <c r="AA40" s="5"/>
      <c r="AB40" s="5"/>
      <c r="AC40" s="5"/>
      <c r="AD40" s="5"/>
      <c r="AE40" s="5">
        <v>5</v>
      </c>
      <c r="AF40" s="5"/>
      <c r="AG40" s="5"/>
      <c r="AH40" s="5"/>
      <c r="AI40" s="5">
        <v>5</v>
      </c>
      <c r="AJ40" s="5">
        <v>5</v>
      </c>
      <c r="AK40" s="5"/>
      <c r="AL40" s="5"/>
      <c r="AM40" s="5"/>
      <c r="AN40" s="5">
        <v>5</v>
      </c>
      <c r="AO40" s="5"/>
      <c r="AP40" s="5"/>
      <c r="AQ40" s="5"/>
      <c r="AR40" s="5"/>
      <c r="AS40" s="5"/>
      <c r="AT40" s="5">
        <v>5</v>
      </c>
      <c r="AU40" s="5"/>
      <c r="AV40" s="5"/>
      <c r="AW40" s="5"/>
      <c r="AX40" s="5">
        <v>5</v>
      </c>
      <c r="AY40" s="5">
        <v>5</v>
      </c>
      <c r="AZ40" s="5"/>
      <c r="BA40" s="5"/>
      <c r="BB40" s="5"/>
      <c r="BC40" s="5">
        <v>5</v>
      </c>
      <c r="BD40" s="5"/>
      <c r="BE40" s="5"/>
      <c r="BF40" s="5"/>
      <c r="BG40" s="5"/>
      <c r="BH40" s="5"/>
      <c r="BI40" s="5">
        <v>5</v>
      </c>
      <c r="BJ40" s="5"/>
      <c r="BK40" s="5"/>
      <c r="BL40" s="5"/>
      <c r="BM40" s="5">
        <v>5</v>
      </c>
      <c r="BN40" s="4"/>
    </row>
    <row r="41" spans="1:66" ht="120.75" customHeight="1" x14ac:dyDescent="0.25">
      <c r="A41" s="6" t="s">
        <v>90</v>
      </c>
      <c r="B41" s="3" t="s">
        <v>80</v>
      </c>
      <c r="C41" s="3" t="s">
        <v>85</v>
      </c>
      <c r="D41" s="3" t="s">
        <v>91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 t="s">
        <v>41</v>
      </c>
      <c r="T41" s="6" t="s">
        <v>90</v>
      </c>
      <c r="U41" s="5">
        <v>5</v>
      </c>
      <c r="V41" s="5"/>
      <c r="W41" s="5"/>
      <c r="X41" s="5"/>
      <c r="Y41" s="5">
        <v>5</v>
      </c>
      <c r="Z41" s="5"/>
      <c r="AA41" s="5"/>
      <c r="AB41" s="5"/>
      <c r="AC41" s="5"/>
      <c r="AD41" s="5"/>
      <c r="AE41" s="5">
        <v>5</v>
      </c>
      <c r="AF41" s="5"/>
      <c r="AG41" s="5"/>
      <c r="AH41" s="5"/>
      <c r="AI41" s="5">
        <v>5</v>
      </c>
      <c r="AJ41" s="5">
        <v>5</v>
      </c>
      <c r="AK41" s="5"/>
      <c r="AL41" s="5"/>
      <c r="AM41" s="5"/>
      <c r="AN41" s="5">
        <v>5</v>
      </c>
      <c r="AO41" s="5"/>
      <c r="AP41" s="5"/>
      <c r="AQ41" s="5"/>
      <c r="AR41" s="5"/>
      <c r="AS41" s="5"/>
      <c r="AT41" s="5">
        <v>5</v>
      </c>
      <c r="AU41" s="5"/>
      <c r="AV41" s="5"/>
      <c r="AW41" s="5"/>
      <c r="AX41" s="5">
        <v>5</v>
      </c>
      <c r="AY41" s="5">
        <v>5</v>
      </c>
      <c r="AZ41" s="5"/>
      <c r="BA41" s="5"/>
      <c r="BB41" s="5"/>
      <c r="BC41" s="5">
        <v>5</v>
      </c>
      <c r="BD41" s="5"/>
      <c r="BE41" s="5"/>
      <c r="BF41" s="5"/>
      <c r="BG41" s="5"/>
      <c r="BH41" s="5"/>
      <c r="BI41" s="5">
        <v>5</v>
      </c>
      <c r="BJ41" s="5"/>
      <c r="BK41" s="5"/>
      <c r="BL41" s="5"/>
      <c r="BM41" s="5">
        <v>5</v>
      </c>
      <c r="BN41" s="4"/>
    </row>
    <row r="42" spans="1:66" ht="33.75" customHeight="1" x14ac:dyDescent="0.25">
      <c r="A42" s="14" t="s">
        <v>92</v>
      </c>
      <c r="B42" s="15" t="s">
        <v>93</v>
      </c>
      <c r="C42" s="15" t="s">
        <v>33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4" t="s">
        <v>92</v>
      </c>
      <c r="U42" s="16">
        <v>22671.8</v>
      </c>
      <c r="V42" s="16">
        <v>19599.7</v>
      </c>
      <c r="W42" s="16">
        <v>400</v>
      </c>
      <c r="X42" s="16"/>
      <c r="Y42" s="16">
        <v>2672.1</v>
      </c>
      <c r="Z42" s="16">
        <v>3213.9</v>
      </c>
      <c r="AA42" s="16">
        <v>-4033.3</v>
      </c>
      <c r="AB42" s="16">
        <v>3799.7</v>
      </c>
      <c r="AC42" s="16"/>
      <c r="AD42" s="16">
        <v>3447.5</v>
      </c>
      <c r="AE42" s="16">
        <f>AE43</f>
        <v>3153.7000000000003</v>
      </c>
      <c r="AF42" s="16">
        <f t="shared" ref="AF42:BI42" si="7">AF43</f>
        <v>0</v>
      </c>
      <c r="AG42" s="16">
        <f t="shared" si="7"/>
        <v>0</v>
      </c>
      <c r="AH42" s="16">
        <f t="shared" si="7"/>
        <v>0</v>
      </c>
      <c r="AI42" s="16">
        <f t="shared" si="7"/>
        <v>4965.2000000000007</v>
      </c>
      <c r="AJ42" s="16">
        <f t="shared" si="7"/>
        <v>636.70000000000005</v>
      </c>
      <c r="AK42" s="16">
        <f t="shared" si="7"/>
        <v>0</v>
      </c>
      <c r="AL42" s="16">
        <f t="shared" si="7"/>
        <v>0</v>
      </c>
      <c r="AM42" s="16">
        <f t="shared" si="7"/>
        <v>0</v>
      </c>
      <c r="AN42" s="16">
        <f t="shared" si="7"/>
        <v>636.70000000000005</v>
      </c>
      <c r="AO42" s="16">
        <f t="shared" si="7"/>
        <v>350</v>
      </c>
      <c r="AP42" s="16">
        <f t="shared" si="7"/>
        <v>0</v>
      </c>
      <c r="AQ42" s="16">
        <f t="shared" si="7"/>
        <v>0</v>
      </c>
      <c r="AR42" s="16">
        <f t="shared" si="7"/>
        <v>0</v>
      </c>
      <c r="AS42" s="16">
        <f t="shared" si="7"/>
        <v>350</v>
      </c>
      <c r="AT42" s="16">
        <f t="shared" si="7"/>
        <v>1080.8</v>
      </c>
      <c r="AU42" s="16">
        <f t="shared" si="7"/>
        <v>0</v>
      </c>
      <c r="AV42" s="16">
        <f t="shared" si="7"/>
        <v>0</v>
      </c>
      <c r="AW42" s="16">
        <f t="shared" si="7"/>
        <v>0</v>
      </c>
      <c r="AX42" s="16">
        <f t="shared" si="7"/>
        <v>986.7</v>
      </c>
      <c r="AY42" s="16">
        <f t="shared" si="7"/>
        <v>248.1</v>
      </c>
      <c r="AZ42" s="16">
        <f t="shared" si="7"/>
        <v>0</v>
      </c>
      <c r="BA42" s="16">
        <f t="shared" si="7"/>
        <v>0</v>
      </c>
      <c r="BB42" s="16">
        <f t="shared" si="7"/>
        <v>0</v>
      </c>
      <c r="BC42" s="16">
        <f t="shared" si="7"/>
        <v>248.1</v>
      </c>
      <c r="BD42" s="16">
        <f t="shared" si="7"/>
        <v>0</v>
      </c>
      <c r="BE42" s="16">
        <f t="shared" si="7"/>
        <v>0</v>
      </c>
      <c r="BF42" s="16">
        <f t="shared" si="7"/>
        <v>0</v>
      </c>
      <c r="BG42" s="16">
        <f t="shared" si="7"/>
        <v>0</v>
      </c>
      <c r="BH42" s="16">
        <f t="shared" si="7"/>
        <v>0</v>
      </c>
      <c r="BI42" s="16">
        <f t="shared" si="7"/>
        <v>631.4</v>
      </c>
      <c r="BJ42" s="5"/>
      <c r="BK42" s="5"/>
      <c r="BL42" s="5"/>
      <c r="BM42" s="5">
        <v>248.1</v>
      </c>
      <c r="BN42" s="4"/>
    </row>
    <row r="43" spans="1:66" ht="26.25" customHeight="1" x14ac:dyDescent="0.25">
      <c r="A43" s="4" t="s">
        <v>94</v>
      </c>
      <c r="B43" s="3" t="s">
        <v>93</v>
      </c>
      <c r="C43" s="3" t="s">
        <v>80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4" t="s">
        <v>94</v>
      </c>
      <c r="U43" s="5">
        <v>22671.8</v>
      </c>
      <c r="V43" s="5">
        <v>19599.7</v>
      </c>
      <c r="W43" s="5">
        <v>400</v>
      </c>
      <c r="X43" s="5"/>
      <c r="Y43" s="5">
        <v>2672.1</v>
      </c>
      <c r="Z43" s="5">
        <v>3213.9</v>
      </c>
      <c r="AA43" s="5">
        <v>-4033.3</v>
      </c>
      <c r="AB43" s="5">
        <v>3799.7</v>
      </c>
      <c r="AC43" s="5"/>
      <c r="AD43" s="5">
        <v>3447.5</v>
      </c>
      <c r="AE43" s="5">
        <f>AE44+AE45+AE46+AE47+AE48+AE49+AE50+AE51+AE52</f>
        <v>3153.7000000000003</v>
      </c>
      <c r="AF43" s="5">
        <f t="shared" ref="AF43:BI43" si="8">AF44+AF45+AF46+AF47+AF48+AF49+AF50+AF51+AF52</f>
        <v>0</v>
      </c>
      <c r="AG43" s="5">
        <f t="shared" si="8"/>
        <v>0</v>
      </c>
      <c r="AH43" s="5">
        <f t="shared" si="8"/>
        <v>0</v>
      </c>
      <c r="AI43" s="5">
        <f t="shared" si="8"/>
        <v>4965.2000000000007</v>
      </c>
      <c r="AJ43" s="5">
        <f t="shared" si="8"/>
        <v>636.70000000000005</v>
      </c>
      <c r="AK43" s="5">
        <f t="shared" si="8"/>
        <v>0</v>
      </c>
      <c r="AL43" s="5">
        <f t="shared" si="8"/>
        <v>0</v>
      </c>
      <c r="AM43" s="5">
        <f t="shared" si="8"/>
        <v>0</v>
      </c>
      <c r="AN43" s="5">
        <f t="shared" si="8"/>
        <v>636.70000000000005</v>
      </c>
      <c r="AO43" s="5">
        <f t="shared" si="8"/>
        <v>350</v>
      </c>
      <c r="AP43" s="5">
        <f t="shared" si="8"/>
        <v>0</v>
      </c>
      <c r="AQ43" s="5">
        <f t="shared" si="8"/>
        <v>0</v>
      </c>
      <c r="AR43" s="5">
        <f t="shared" si="8"/>
        <v>0</v>
      </c>
      <c r="AS43" s="5">
        <f t="shared" si="8"/>
        <v>350</v>
      </c>
      <c r="AT43" s="5">
        <f t="shared" si="8"/>
        <v>1080.8</v>
      </c>
      <c r="AU43" s="5">
        <f t="shared" si="8"/>
        <v>0</v>
      </c>
      <c r="AV43" s="5">
        <f t="shared" si="8"/>
        <v>0</v>
      </c>
      <c r="AW43" s="5">
        <f t="shared" si="8"/>
        <v>0</v>
      </c>
      <c r="AX43" s="5">
        <f t="shared" si="8"/>
        <v>986.7</v>
      </c>
      <c r="AY43" s="5">
        <f t="shared" si="8"/>
        <v>248.1</v>
      </c>
      <c r="AZ43" s="5">
        <f t="shared" si="8"/>
        <v>0</v>
      </c>
      <c r="BA43" s="5">
        <f t="shared" si="8"/>
        <v>0</v>
      </c>
      <c r="BB43" s="5">
        <f t="shared" si="8"/>
        <v>0</v>
      </c>
      <c r="BC43" s="5">
        <f t="shared" si="8"/>
        <v>248.1</v>
      </c>
      <c r="BD43" s="5">
        <f t="shared" si="8"/>
        <v>0</v>
      </c>
      <c r="BE43" s="5">
        <f t="shared" si="8"/>
        <v>0</v>
      </c>
      <c r="BF43" s="5">
        <f t="shared" si="8"/>
        <v>0</v>
      </c>
      <c r="BG43" s="5">
        <f t="shared" si="8"/>
        <v>0</v>
      </c>
      <c r="BH43" s="5">
        <f t="shared" si="8"/>
        <v>0</v>
      </c>
      <c r="BI43" s="5">
        <f t="shared" si="8"/>
        <v>631.4</v>
      </c>
      <c r="BJ43" s="5"/>
      <c r="BK43" s="5"/>
      <c r="BL43" s="5"/>
      <c r="BM43" s="5">
        <v>248.1</v>
      </c>
      <c r="BN43" s="4"/>
    </row>
    <row r="44" spans="1:66" ht="117.75" customHeight="1" x14ac:dyDescent="0.25">
      <c r="A44" s="6" t="s">
        <v>95</v>
      </c>
      <c r="B44" s="3" t="s">
        <v>93</v>
      </c>
      <c r="C44" s="3" t="s">
        <v>80</v>
      </c>
      <c r="D44" s="3" t="s">
        <v>96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 t="s">
        <v>41</v>
      </c>
      <c r="T44" s="6" t="s">
        <v>95</v>
      </c>
      <c r="U44" s="5">
        <v>1163.4000000000001</v>
      </c>
      <c r="V44" s="5"/>
      <c r="W44" s="5"/>
      <c r="X44" s="5"/>
      <c r="Y44" s="5">
        <v>1163.4000000000001</v>
      </c>
      <c r="Z44" s="5">
        <v>600</v>
      </c>
      <c r="AA44" s="5"/>
      <c r="AB44" s="5"/>
      <c r="AC44" s="5"/>
      <c r="AD44" s="5">
        <v>600</v>
      </c>
      <c r="AE44" s="5">
        <f>1276.7+300</f>
        <v>1576.7</v>
      </c>
      <c r="AF44" s="5"/>
      <c r="AG44" s="5"/>
      <c r="AH44" s="5"/>
      <c r="AI44" s="5">
        <v>1763.4</v>
      </c>
      <c r="AJ44" s="5">
        <v>513.70000000000005</v>
      </c>
      <c r="AK44" s="5"/>
      <c r="AL44" s="5"/>
      <c r="AM44" s="5"/>
      <c r="AN44" s="5">
        <v>513.70000000000005</v>
      </c>
      <c r="AO44" s="5"/>
      <c r="AP44" s="5"/>
      <c r="AQ44" s="5"/>
      <c r="AR44" s="5"/>
      <c r="AS44" s="5"/>
      <c r="AT44" s="5">
        <v>950</v>
      </c>
      <c r="AU44" s="5"/>
      <c r="AV44" s="5"/>
      <c r="AW44" s="5"/>
      <c r="AX44" s="5">
        <v>513.70000000000005</v>
      </c>
      <c r="AY44" s="5">
        <v>129</v>
      </c>
      <c r="AZ44" s="5"/>
      <c r="BA44" s="5"/>
      <c r="BB44" s="5"/>
      <c r="BC44" s="5">
        <v>129</v>
      </c>
      <c r="BD44" s="5"/>
      <c r="BE44" s="5"/>
      <c r="BF44" s="5"/>
      <c r="BG44" s="5"/>
      <c r="BH44" s="5"/>
      <c r="BI44" s="5">
        <v>504.5</v>
      </c>
      <c r="BJ44" s="5"/>
      <c r="BK44" s="5"/>
      <c r="BL44" s="5"/>
      <c r="BM44" s="5">
        <v>129</v>
      </c>
      <c r="BN44" s="4"/>
    </row>
    <row r="45" spans="1:66" ht="140.25" customHeight="1" x14ac:dyDescent="0.25">
      <c r="A45" s="6" t="s">
        <v>97</v>
      </c>
      <c r="B45" s="3" t="s">
        <v>93</v>
      </c>
      <c r="C45" s="3" t="s">
        <v>80</v>
      </c>
      <c r="D45" s="3" t="s">
        <v>98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 t="s">
        <v>41</v>
      </c>
      <c r="T45" s="6" t="s">
        <v>97</v>
      </c>
      <c r="U45" s="5">
        <v>10</v>
      </c>
      <c r="V45" s="5"/>
      <c r="W45" s="5"/>
      <c r="X45" s="5"/>
      <c r="Y45" s="5">
        <v>10</v>
      </c>
      <c r="Z45" s="5"/>
      <c r="AA45" s="5"/>
      <c r="AB45" s="5"/>
      <c r="AC45" s="5"/>
      <c r="AD45" s="5"/>
      <c r="AE45" s="5">
        <v>10</v>
      </c>
      <c r="AF45" s="5"/>
      <c r="AG45" s="5"/>
      <c r="AH45" s="5"/>
      <c r="AI45" s="5">
        <v>10</v>
      </c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4"/>
    </row>
    <row r="46" spans="1:66" ht="109.5" customHeight="1" x14ac:dyDescent="0.25">
      <c r="A46" s="6" t="s">
        <v>99</v>
      </c>
      <c r="B46" s="3" t="s">
        <v>93</v>
      </c>
      <c r="C46" s="3" t="s">
        <v>80</v>
      </c>
      <c r="D46" s="3" t="s">
        <v>100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 t="s">
        <v>41</v>
      </c>
      <c r="T46" s="6" t="s">
        <v>99</v>
      </c>
      <c r="U46" s="5">
        <v>50</v>
      </c>
      <c r="V46" s="5"/>
      <c r="W46" s="5"/>
      <c r="X46" s="5"/>
      <c r="Y46" s="5">
        <v>50</v>
      </c>
      <c r="Z46" s="5">
        <v>300</v>
      </c>
      <c r="AA46" s="5"/>
      <c r="AB46" s="5"/>
      <c r="AC46" s="5"/>
      <c r="AD46" s="5">
        <v>300</v>
      </c>
      <c r="AE46" s="5">
        <v>50</v>
      </c>
      <c r="AF46" s="5"/>
      <c r="AG46" s="5"/>
      <c r="AH46" s="5"/>
      <c r="AI46" s="5">
        <v>350</v>
      </c>
      <c r="AJ46" s="5">
        <v>20</v>
      </c>
      <c r="AK46" s="5"/>
      <c r="AL46" s="5"/>
      <c r="AM46" s="5"/>
      <c r="AN46" s="5">
        <v>20</v>
      </c>
      <c r="AO46" s="5"/>
      <c r="AP46" s="5"/>
      <c r="AQ46" s="5"/>
      <c r="AR46" s="5"/>
      <c r="AS46" s="5"/>
      <c r="AT46" s="5">
        <v>20</v>
      </c>
      <c r="AU46" s="5"/>
      <c r="AV46" s="5"/>
      <c r="AW46" s="5"/>
      <c r="AX46" s="5">
        <v>20</v>
      </c>
      <c r="AY46" s="5">
        <v>6.1</v>
      </c>
      <c r="AZ46" s="5"/>
      <c r="BA46" s="5"/>
      <c r="BB46" s="5"/>
      <c r="BC46" s="5">
        <v>6.1</v>
      </c>
      <c r="BD46" s="5"/>
      <c r="BE46" s="5"/>
      <c r="BF46" s="5"/>
      <c r="BG46" s="5"/>
      <c r="BH46" s="5"/>
      <c r="BI46" s="5">
        <v>6.1</v>
      </c>
      <c r="BJ46" s="5"/>
      <c r="BK46" s="5"/>
      <c r="BL46" s="5"/>
      <c r="BM46" s="5">
        <v>6.1</v>
      </c>
      <c r="BN46" s="4"/>
    </row>
    <row r="47" spans="1:66" ht="129.75" customHeight="1" x14ac:dyDescent="0.25">
      <c r="A47" s="6" t="s">
        <v>101</v>
      </c>
      <c r="B47" s="3" t="s">
        <v>93</v>
      </c>
      <c r="C47" s="3" t="s">
        <v>80</v>
      </c>
      <c r="D47" s="3" t="s">
        <v>102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 t="s">
        <v>41</v>
      </c>
      <c r="T47" s="6" t="s">
        <v>101</v>
      </c>
      <c r="U47" s="5">
        <v>74.7</v>
      </c>
      <c r="V47" s="5"/>
      <c r="W47" s="5"/>
      <c r="X47" s="5"/>
      <c r="Y47" s="5">
        <v>74.7</v>
      </c>
      <c r="Z47" s="5">
        <v>2447.5</v>
      </c>
      <c r="AA47" s="5"/>
      <c r="AB47" s="5"/>
      <c r="AC47" s="5"/>
      <c r="AD47" s="5">
        <v>2447.5</v>
      </c>
      <c r="AE47" s="5">
        <v>227.2</v>
      </c>
      <c r="AF47" s="5"/>
      <c r="AG47" s="5"/>
      <c r="AH47" s="5"/>
      <c r="AI47" s="5">
        <v>2522.1999999999998</v>
      </c>
      <c r="AJ47" s="5">
        <v>50</v>
      </c>
      <c r="AK47" s="5"/>
      <c r="AL47" s="5"/>
      <c r="AM47" s="5"/>
      <c r="AN47" s="5">
        <v>50</v>
      </c>
      <c r="AO47" s="5"/>
      <c r="AP47" s="5"/>
      <c r="AQ47" s="5"/>
      <c r="AR47" s="5"/>
      <c r="AS47" s="5"/>
      <c r="AT47" s="5">
        <v>50</v>
      </c>
      <c r="AU47" s="5"/>
      <c r="AV47" s="5"/>
      <c r="AW47" s="5"/>
      <c r="AX47" s="5">
        <v>50</v>
      </c>
      <c r="AY47" s="5">
        <v>60</v>
      </c>
      <c r="AZ47" s="5"/>
      <c r="BA47" s="5"/>
      <c r="BB47" s="5"/>
      <c r="BC47" s="5">
        <v>60</v>
      </c>
      <c r="BD47" s="5"/>
      <c r="BE47" s="5"/>
      <c r="BF47" s="5"/>
      <c r="BG47" s="5"/>
      <c r="BH47" s="5"/>
      <c r="BI47" s="5">
        <v>60</v>
      </c>
      <c r="BJ47" s="5"/>
      <c r="BK47" s="5"/>
      <c r="BL47" s="5"/>
      <c r="BM47" s="5">
        <v>60</v>
      </c>
      <c r="BN47" s="4"/>
    </row>
    <row r="48" spans="1:66" ht="98.25" customHeight="1" x14ac:dyDescent="0.25">
      <c r="A48" s="6" t="s">
        <v>103</v>
      </c>
      <c r="B48" s="3" t="s">
        <v>93</v>
      </c>
      <c r="C48" s="3" t="s">
        <v>80</v>
      </c>
      <c r="D48" s="3" t="s">
        <v>104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 t="s">
        <v>41</v>
      </c>
      <c r="T48" s="6" t="s">
        <v>103</v>
      </c>
      <c r="U48" s="5">
        <v>10</v>
      </c>
      <c r="V48" s="5"/>
      <c r="W48" s="5"/>
      <c r="X48" s="5"/>
      <c r="Y48" s="5">
        <v>10</v>
      </c>
      <c r="Z48" s="5"/>
      <c r="AA48" s="5"/>
      <c r="AB48" s="5"/>
      <c r="AC48" s="5"/>
      <c r="AD48" s="5"/>
      <c r="AE48" s="5">
        <v>10</v>
      </c>
      <c r="AF48" s="5"/>
      <c r="AG48" s="5"/>
      <c r="AH48" s="5"/>
      <c r="AI48" s="5">
        <v>10</v>
      </c>
      <c r="AJ48" s="5">
        <v>5</v>
      </c>
      <c r="AK48" s="5"/>
      <c r="AL48" s="5"/>
      <c r="AM48" s="5"/>
      <c r="AN48" s="5">
        <v>5</v>
      </c>
      <c r="AO48" s="5"/>
      <c r="AP48" s="5"/>
      <c r="AQ48" s="5"/>
      <c r="AR48" s="5"/>
      <c r="AS48" s="5"/>
      <c r="AT48" s="5">
        <v>5</v>
      </c>
      <c r="AU48" s="5"/>
      <c r="AV48" s="5"/>
      <c r="AW48" s="5"/>
      <c r="AX48" s="5">
        <v>5</v>
      </c>
      <c r="AY48" s="5">
        <v>5</v>
      </c>
      <c r="AZ48" s="5"/>
      <c r="BA48" s="5"/>
      <c r="BB48" s="5"/>
      <c r="BC48" s="5">
        <v>5</v>
      </c>
      <c r="BD48" s="5"/>
      <c r="BE48" s="5"/>
      <c r="BF48" s="5"/>
      <c r="BG48" s="5"/>
      <c r="BH48" s="5"/>
      <c r="BI48" s="5">
        <v>5</v>
      </c>
      <c r="BJ48" s="5"/>
      <c r="BK48" s="5"/>
      <c r="BL48" s="5"/>
      <c r="BM48" s="5">
        <v>5</v>
      </c>
      <c r="BN48" s="4"/>
    </row>
    <row r="49" spans="1:66" ht="111.75" customHeight="1" x14ac:dyDescent="0.25">
      <c r="A49" s="6" t="s">
        <v>105</v>
      </c>
      <c r="B49" s="3" t="s">
        <v>93</v>
      </c>
      <c r="C49" s="3" t="s">
        <v>80</v>
      </c>
      <c r="D49" s="3" t="s">
        <v>106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 t="s">
        <v>41</v>
      </c>
      <c r="T49" s="6" t="s">
        <v>105</v>
      </c>
      <c r="U49" s="5">
        <v>525</v>
      </c>
      <c r="V49" s="5"/>
      <c r="W49" s="5"/>
      <c r="X49" s="5"/>
      <c r="Y49" s="5">
        <v>525</v>
      </c>
      <c r="Z49" s="5">
        <v>-523.4</v>
      </c>
      <c r="AA49" s="5"/>
      <c r="AB49" s="5"/>
      <c r="AC49" s="5"/>
      <c r="AD49" s="5">
        <v>-523.4</v>
      </c>
      <c r="AE49" s="5">
        <v>1024</v>
      </c>
      <c r="AF49" s="5"/>
      <c r="AG49" s="5"/>
      <c r="AH49" s="5"/>
      <c r="AI49" s="5">
        <v>1.6</v>
      </c>
      <c r="AJ49" s="5"/>
      <c r="AK49" s="5"/>
      <c r="AL49" s="5"/>
      <c r="AM49" s="5"/>
      <c r="AN49" s="5"/>
      <c r="AO49" s="5">
        <v>350</v>
      </c>
      <c r="AP49" s="5"/>
      <c r="AQ49" s="5"/>
      <c r="AR49" s="5"/>
      <c r="AS49" s="5">
        <v>350</v>
      </c>
      <c r="AT49" s="5"/>
      <c r="AU49" s="5"/>
      <c r="AV49" s="5"/>
      <c r="AW49" s="5"/>
      <c r="AX49" s="5">
        <v>350</v>
      </c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4"/>
    </row>
    <row r="50" spans="1:66" ht="129" customHeight="1" x14ac:dyDescent="0.25">
      <c r="A50" s="6" t="s">
        <v>107</v>
      </c>
      <c r="B50" s="3" t="s">
        <v>93</v>
      </c>
      <c r="C50" s="3" t="s">
        <v>80</v>
      </c>
      <c r="D50" s="3" t="s">
        <v>108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41</v>
      </c>
      <c r="T50" s="6" t="s">
        <v>107</v>
      </c>
      <c r="U50" s="5"/>
      <c r="V50" s="5"/>
      <c r="W50" s="5"/>
      <c r="X50" s="5"/>
      <c r="Y50" s="5"/>
      <c r="Z50" s="5">
        <v>100</v>
      </c>
      <c r="AA50" s="5"/>
      <c r="AB50" s="5"/>
      <c r="AC50" s="5"/>
      <c r="AD50" s="5">
        <v>100</v>
      </c>
      <c r="AE50" s="5">
        <v>100</v>
      </c>
      <c r="AF50" s="5"/>
      <c r="AG50" s="5"/>
      <c r="AH50" s="5"/>
      <c r="AI50" s="5">
        <v>100</v>
      </c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4"/>
    </row>
    <row r="51" spans="1:66" ht="118.5" customHeight="1" x14ac:dyDescent="0.25">
      <c r="A51" s="6" t="s">
        <v>109</v>
      </c>
      <c r="B51" s="3" t="s">
        <v>93</v>
      </c>
      <c r="C51" s="3" t="s">
        <v>80</v>
      </c>
      <c r="D51" s="3" t="s">
        <v>110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 t="s">
        <v>41</v>
      </c>
      <c r="T51" s="6" t="s">
        <v>109</v>
      </c>
      <c r="U51" s="5">
        <v>160</v>
      </c>
      <c r="V51" s="5"/>
      <c r="W51" s="5"/>
      <c r="X51" s="5"/>
      <c r="Y51" s="5">
        <v>160</v>
      </c>
      <c r="Z51" s="5"/>
      <c r="AA51" s="5"/>
      <c r="AB51" s="5"/>
      <c r="AC51" s="5"/>
      <c r="AD51" s="5"/>
      <c r="AE51" s="5">
        <v>100</v>
      </c>
      <c r="AF51" s="5"/>
      <c r="AG51" s="5"/>
      <c r="AH51" s="5"/>
      <c r="AI51" s="5">
        <v>160</v>
      </c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4"/>
    </row>
    <row r="52" spans="1:66" ht="83.25" customHeight="1" x14ac:dyDescent="0.25">
      <c r="A52" s="4" t="s">
        <v>111</v>
      </c>
      <c r="B52" s="3" t="s">
        <v>93</v>
      </c>
      <c r="C52" s="3" t="s">
        <v>80</v>
      </c>
      <c r="D52" s="3" t="s">
        <v>112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 t="s">
        <v>70</v>
      </c>
      <c r="T52" s="4" t="s">
        <v>111</v>
      </c>
      <c r="U52" s="5">
        <v>48</v>
      </c>
      <c r="V52" s="5"/>
      <c r="W52" s="5"/>
      <c r="X52" s="5"/>
      <c r="Y52" s="5">
        <v>48</v>
      </c>
      <c r="Z52" s="5"/>
      <c r="AA52" s="5"/>
      <c r="AB52" s="5"/>
      <c r="AC52" s="5"/>
      <c r="AD52" s="5"/>
      <c r="AE52" s="5">
        <v>55.8</v>
      </c>
      <c r="AF52" s="5"/>
      <c r="AG52" s="5"/>
      <c r="AH52" s="5"/>
      <c r="AI52" s="5">
        <v>48</v>
      </c>
      <c r="AJ52" s="5">
        <v>48</v>
      </c>
      <c r="AK52" s="5"/>
      <c r="AL52" s="5"/>
      <c r="AM52" s="5"/>
      <c r="AN52" s="5">
        <v>48</v>
      </c>
      <c r="AO52" s="5"/>
      <c r="AP52" s="5"/>
      <c r="AQ52" s="5"/>
      <c r="AR52" s="5"/>
      <c r="AS52" s="5"/>
      <c r="AT52" s="5">
        <v>55.8</v>
      </c>
      <c r="AU52" s="5"/>
      <c r="AV52" s="5"/>
      <c r="AW52" s="5"/>
      <c r="AX52" s="5">
        <v>48</v>
      </c>
      <c r="AY52" s="5">
        <v>48</v>
      </c>
      <c r="AZ52" s="5"/>
      <c r="BA52" s="5"/>
      <c r="BB52" s="5"/>
      <c r="BC52" s="5">
        <v>48</v>
      </c>
      <c r="BD52" s="5"/>
      <c r="BE52" s="5"/>
      <c r="BF52" s="5"/>
      <c r="BG52" s="5"/>
      <c r="BH52" s="5"/>
      <c r="BI52" s="5">
        <v>55.8</v>
      </c>
      <c r="BJ52" s="5"/>
      <c r="BK52" s="5"/>
      <c r="BL52" s="5"/>
      <c r="BM52" s="5">
        <v>48</v>
      </c>
      <c r="BN52" s="4"/>
    </row>
    <row r="53" spans="1:66" ht="30.75" customHeight="1" x14ac:dyDescent="0.25">
      <c r="A53" s="14" t="s">
        <v>113</v>
      </c>
      <c r="B53" s="15" t="s">
        <v>114</v>
      </c>
      <c r="C53" s="15" t="s">
        <v>33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4" t="s">
        <v>113</v>
      </c>
      <c r="U53" s="16">
        <v>60</v>
      </c>
      <c r="V53" s="16"/>
      <c r="W53" s="16"/>
      <c r="X53" s="16"/>
      <c r="Y53" s="16">
        <v>60</v>
      </c>
      <c r="Z53" s="16"/>
      <c r="AA53" s="16"/>
      <c r="AB53" s="16"/>
      <c r="AC53" s="16"/>
      <c r="AD53" s="16"/>
      <c r="AE53" s="16">
        <f>AE54</f>
        <v>60</v>
      </c>
      <c r="AF53" s="16">
        <f t="shared" ref="AF53:BI53" si="9">AF54</f>
        <v>0</v>
      </c>
      <c r="AG53" s="16">
        <f t="shared" si="9"/>
        <v>0</v>
      </c>
      <c r="AH53" s="16">
        <f t="shared" si="9"/>
        <v>0</v>
      </c>
      <c r="AI53" s="16">
        <f t="shared" si="9"/>
        <v>60</v>
      </c>
      <c r="AJ53" s="16">
        <f t="shared" si="9"/>
        <v>10</v>
      </c>
      <c r="AK53" s="16">
        <f t="shared" si="9"/>
        <v>0</v>
      </c>
      <c r="AL53" s="16">
        <f t="shared" si="9"/>
        <v>0</v>
      </c>
      <c r="AM53" s="16">
        <f t="shared" si="9"/>
        <v>0</v>
      </c>
      <c r="AN53" s="16">
        <f t="shared" si="9"/>
        <v>10</v>
      </c>
      <c r="AO53" s="16">
        <f t="shared" si="9"/>
        <v>0</v>
      </c>
      <c r="AP53" s="16">
        <f t="shared" si="9"/>
        <v>0</v>
      </c>
      <c r="AQ53" s="16">
        <f t="shared" si="9"/>
        <v>0</v>
      </c>
      <c r="AR53" s="16">
        <f t="shared" si="9"/>
        <v>0</v>
      </c>
      <c r="AS53" s="16">
        <f t="shared" si="9"/>
        <v>0</v>
      </c>
      <c r="AT53" s="16">
        <f t="shared" si="9"/>
        <v>10</v>
      </c>
      <c r="AU53" s="16">
        <f t="shared" si="9"/>
        <v>0</v>
      </c>
      <c r="AV53" s="16">
        <f t="shared" si="9"/>
        <v>0</v>
      </c>
      <c r="AW53" s="16">
        <f t="shared" si="9"/>
        <v>0</v>
      </c>
      <c r="AX53" s="16">
        <f t="shared" si="9"/>
        <v>10</v>
      </c>
      <c r="AY53" s="16">
        <f t="shared" si="9"/>
        <v>10</v>
      </c>
      <c r="AZ53" s="16">
        <f t="shared" si="9"/>
        <v>0</v>
      </c>
      <c r="BA53" s="16">
        <f t="shared" si="9"/>
        <v>0</v>
      </c>
      <c r="BB53" s="16">
        <f t="shared" si="9"/>
        <v>0</v>
      </c>
      <c r="BC53" s="16">
        <f t="shared" si="9"/>
        <v>10</v>
      </c>
      <c r="BD53" s="16">
        <f t="shared" si="9"/>
        <v>0</v>
      </c>
      <c r="BE53" s="16">
        <f t="shared" si="9"/>
        <v>0</v>
      </c>
      <c r="BF53" s="16">
        <f t="shared" si="9"/>
        <v>0</v>
      </c>
      <c r="BG53" s="16">
        <f t="shared" si="9"/>
        <v>0</v>
      </c>
      <c r="BH53" s="16">
        <f t="shared" si="9"/>
        <v>0</v>
      </c>
      <c r="BI53" s="16">
        <f t="shared" si="9"/>
        <v>10</v>
      </c>
      <c r="BJ53" s="5"/>
      <c r="BK53" s="5"/>
      <c r="BL53" s="5"/>
      <c r="BM53" s="5">
        <v>10</v>
      </c>
      <c r="BN53" s="4"/>
    </row>
    <row r="54" spans="1:66" ht="35.25" customHeight="1" x14ac:dyDescent="0.25">
      <c r="A54" s="4" t="s">
        <v>115</v>
      </c>
      <c r="B54" s="3" t="s">
        <v>114</v>
      </c>
      <c r="C54" s="3" t="s">
        <v>93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4" t="s">
        <v>115</v>
      </c>
      <c r="U54" s="5">
        <v>60</v>
      </c>
      <c r="V54" s="5"/>
      <c r="W54" s="5"/>
      <c r="X54" s="5"/>
      <c r="Y54" s="5">
        <v>60</v>
      </c>
      <c r="Z54" s="5"/>
      <c r="AA54" s="5"/>
      <c r="AB54" s="5"/>
      <c r="AC54" s="5"/>
      <c r="AD54" s="5"/>
      <c r="AE54" s="5">
        <f>AE55+AE56</f>
        <v>60</v>
      </c>
      <c r="AF54" s="5">
        <f t="shared" ref="AF54:BI54" si="10">AF55+AF56</f>
        <v>0</v>
      </c>
      <c r="AG54" s="5">
        <f t="shared" si="10"/>
        <v>0</v>
      </c>
      <c r="AH54" s="5">
        <f t="shared" si="10"/>
        <v>0</v>
      </c>
      <c r="AI54" s="5">
        <f t="shared" si="10"/>
        <v>60</v>
      </c>
      <c r="AJ54" s="5">
        <f t="shared" si="10"/>
        <v>10</v>
      </c>
      <c r="AK54" s="5">
        <f t="shared" si="10"/>
        <v>0</v>
      </c>
      <c r="AL54" s="5">
        <f t="shared" si="10"/>
        <v>0</v>
      </c>
      <c r="AM54" s="5">
        <f t="shared" si="10"/>
        <v>0</v>
      </c>
      <c r="AN54" s="5">
        <f t="shared" si="10"/>
        <v>10</v>
      </c>
      <c r="AO54" s="5">
        <f t="shared" si="10"/>
        <v>0</v>
      </c>
      <c r="AP54" s="5">
        <f t="shared" si="10"/>
        <v>0</v>
      </c>
      <c r="AQ54" s="5">
        <f t="shared" si="10"/>
        <v>0</v>
      </c>
      <c r="AR54" s="5">
        <f t="shared" si="10"/>
        <v>0</v>
      </c>
      <c r="AS54" s="5">
        <f t="shared" si="10"/>
        <v>0</v>
      </c>
      <c r="AT54" s="5">
        <f t="shared" si="10"/>
        <v>10</v>
      </c>
      <c r="AU54" s="5">
        <f t="shared" si="10"/>
        <v>0</v>
      </c>
      <c r="AV54" s="5">
        <f t="shared" si="10"/>
        <v>0</v>
      </c>
      <c r="AW54" s="5">
        <f t="shared" si="10"/>
        <v>0</v>
      </c>
      <c r="AX54" s="5">
        <f t="shared" si="10"/>
        <v>10</v>
      </c>
      <c r="AY54" s="5">
        <f t="shared" si="10"/>
        <v>10</v>
      </c>
      <c r="AZ54" s="5">
        <f t="shared" si="10"/>
        <v>0</v>
      </c>
      <c r="BA54" s="5">
        <f t="shared" si="10"/>
        <v>0</v>
      </c>
      <c r="BB54" s="5">
        <f t="shared" si="10"/>
        <v>0</v>
      </c>
      <c r="BC54" s="5">
        <f t="shared" si="10"/>
        <v>10</v>
      </c>
      <c r="BD54" s="5">
        <f t="shared" si="10"/>
        <v>0</v>
      </c>
      <c r="BE54" s="5">
        <f t="shared" si="10"/>
        <v>0</v>
      </c>
      <c r="BF54" s="5">
        <f t="shared" si="10"/>
        <v>0</v>
      </c>
      <c r="BG54" s="5">
        <f t="shared" si="10"/>
        <v>0</v>
      </c>
      <c r="BH54" s="5">
        <f t="shared" si="10"/>
        <v>0</v>
      </c>
      <c r="BI54" s="5">
        <f t="shared" si="10"/>
        <v>10</v>
      </c>
      <c r="BJ54" s="5"/>
      <c r="BK54" s="5"/>
      <c r="BL54" s="5"/>
      <c r="BM54" s="5">
        <v>10</v>
      </c>
      <c r="BN54" s="4"/>
    </row>
    <row r="55" spans="1:66" ht="106.5" customHeight="1" x14ac:dyDescent="0.25">
      <c r="A55" s="6" t="s">
        <v>116</v>
      </c>
      <c r="B55" s="3" t="s">
        <v>114</v>
      </c>
      <c r="C55" s="3" t="s">
        <v>93</v>
      </c>
      <c r="D55" s="3" t="s">
        <v>117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 t="s">
        <v>41</v>
      </c>
      <c r="T55" s="6" t="s">
        <v>116</v>
      </c>
      <c r="U55" s="5">
        <v>10</v>
      </c>
      <c r="V55" s="5"/>
      <c r="W55" s="5"/>
      <c r="X55" s="5"/>
      <c r="Y55" s="5">
        <v>10</v>
      </c>
      <c r="Z55" s="5"/>
      <c r="AA55" s="5"/>
      <c r="AB55" s="5"/>
      <c r="AC55" s="5"/>
      <c r="AD55" s="5"/>
      <c r="AE55" s="5">
        <v>10</v>
      </c>
      <c r="AF55" s="5"/>
      <c r="AG55" s="5"/>
      <c r="AH55" s="5"/>
      <c r="AI55" s="5">
        <v>10</v>
      </c>
      <c r="AJ55" s="5">
        <v>5</v>
      </c>
      <c r="AK55" s="5"/>
      <c r="AL55" s="5"/>
      <c r="AM55" s="5"/>
      <c r="AN55" s="5">
        <v>5</v>
      </c>
      <c r="AO55" s="5"/>
      <c r="AP55" s="5"/>
      <c r="AQ55" s="5"/>
      <c r="AR55" s="5"/>
      <c r="AS55" s="5"/>
      <c r="AT55" s="5">
        <v>5</v>
      </c>
      <c r="AU55" s="5"/>
      <c r="AV55" s="5"/>
      <c r="AW55" s="5"/>
      <c r="AX55" s="5">
        <v>5</v>
      </c>
      <c r="AY55" s="5">
        <v>5</v>
      </c>
      <c r="AZ55" s="5"/>
      <c r="BA55" s="5"/>
      <c r="BB55" s="5"/>
      <c r="BC55" s="5">
        <v>5</v>
      </c>
      <c r="BD55" s="5"/>
      <c r="BE55" s="5"/>
      <c r="BF55" s="5"/>
      <c r="BG55" s="5"/>
      <c r="BH55" s="5"/>
      <c r="BI55" s="5">
        <v>5</v>
      </c>
      <c r="BJ55" s="5"/>
      <c r="BK55" s="5"/>
      <c r="BL55" s="5"/>
      <c r="BM55" s="5">
        <v>5</v>
      </c>
      <c r="BN55" s="4"/>
    </row>
    <row r="56" spans="1:66" ht="102" customHeight="1" x14ac:dyDescent="0.25">
      <c r="A56" s="6" t="s">
        <v>118</v>
      </c>
      <c r="B56" s="3" t="s">
        <v>114</v>
      </c>
      <c r="C56" s="3" t="s">
        <v>93</v>
      </c>
      <c r="D56" s="3" t="s">
        <v>119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 t="s">
        <v>41</v>
      </c>
      <c r="T56" s="6" t="s">
        <v>118</v>
      </c>
      <c r="U56" s="5">
        <v>50</v>
      </c>
      <c r="V56" s="5"/>
      <c r="W56" s="5"/>
      <c r="X56" s="5"/>
      <c r="Y56" s="5">
        <v>50</v>
      </c>
      <c r="Z56" s="5"/>
      <c r="AA56" s="5"/>
      <c r="AB56" s="5"/>
      <c r="AC56" s="5"/>
      <c r="AD56" s="5"/>
      <c r="AE56" s="5">
        <v>50</v>
      </c>
      <c r="AF56" s="5"/>
      <c r="AG56" s="5"/>
      <c r="AH56" s="5"/>
      <c r="AI56" s="5">
        <v>50</v>
      </c>
      <c r="AJ56" s="5">
        <v>5</v>
      </c>
      <c r="AK56" s="5"/>
      <c r="AL56" s="5"/>
      <c r="AM56" s="5"/>
      <c r="AN56" s="5">
        <v>5</v>
      </c>
      <c r="AO56" s="5"/>
      <c r="AP56" s="5"/>
      <c r="AQ56" s="5"/>
      <c r="AR56" s="5"/>
      <c r="AS56" s="5"/>
      <c r="AT56" s="5">
        <v>5</v>
      </c>
      <c r="AU56" s="5"/>
      <c r="AV56" s="5"/>
      <c r="AW56" s="5"/>
      <c r="AX56" s="5">
        <v>5</v>
      </c>
      <c r="AY56" s="5">
        <v>5</v>
      </c>
      <c r="AZ56" s="5"/>
      <c r="BA56" s="5"/>
      <c r="BB56" s="5"/>
      <c r="BC56" s="5">
        <v>5</v>
      </c>
      <c r="BD56" s="5"/>
      <c r="BE56" s="5"/>
      <c r="BF56" s="5"/>
      <c r="BG56" s="5"/>
      <c r="BH56" s="5"/>
      <c r="BI56" s="5">
        <v>5</v>
      </c>
      <c r="BJ56" s="5"/>
      <c r="BK56" s="5"/>
      <c r="BL56" s="5"/>
      <c r="BM56" s="5">
        <v>5</v>
      </c>
      <c r="BN56" s="4"/>
    </row>
    <row r="57" spans="1:66" ht="29.25" customHeight="1" x14ac:dyDescent="0.25">
      <c r="A57" s="14" t="s">
        <v>120</v>
      </c>
      <c r="B57" s="15" t="s">
        <v>121</v>
      </c>
      <c r="C57" s="15" t="s">
        <v>33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4" t="s">
        <v>120</v>
      </c>
      <c r="U57" s="16">
        <v>30</v>
      </c>
      <c r="V57" s="16"/>
      <c r="W57" s="16"/>
      <c r="X57" s="16"/>
      <c r="Y57" s="16">
        <v>30</v>
      </c>
      <c r="Z57" s="16"/>
      <c r="AA57" s="16"/>
      <c r="AB57" s="16"/>
      <c r="AC57" s="16"/>
      <c r="AD57" s="16"/>
      <c r="AE57" s="16">
        <f>AE58</f>
        <v>30</v>
      </c>
      <c r="AF57" s="16">
        <f t="shared" ref="AF57:BI57" si="11">AF58</f>
        <v>0</v>
      </c>
      <c r="AG57" s="16">
        <f t="shared" si="11"/>
        <v>0</v>
      </c>
      <c r="AH57" s="16">
        <f t="shared" si="11"/>
        <v>0</v>
      </c>
      <c r="AI57" s="16">
        <f t="shared" si="11"/>
        <v>30</v>
      </c>
      <c r="AJ57" s="16">
        <f t="shared" si="11"/>
        <v>50</v>
      </c>
      <c r="AK57" s="16">
        <f t="shared" si="11"/>
        <v>0</v>
      </c>
      <c r="AL57" s="16">
        <f t="shared" si="11"/>
        <v>0</v>
      </c>
      <c r="AM57" s="16">
        <f t="shared" si="11"/>
        <v>0</v>
      </c>
      <c r="AN57" s="16">
        <f t="shared" si="11"/>
        <v>50</v>
      </c>
      <c r="AO57" s="16">
        <f t="shared" si="11"/>
        <v>0</v>
      </c>
      <c r="AP57" s="16">
        <f t="shared" si="11"/>
        <v>0</v>
      </c>
      <c r="AQ57" s="16">
        <f t="shared" si="11"/>
        <v>0</v>
      </c>
      <c r="AR57" s="16">
        <f t="shared" si="11"/>
        <v>0</v>
      </c>
      <c r="AS57" s="16">
        <f t="shared" si="11"/>
        <v>0</v>
      </c>
      <c r="AT57" s="16">
        <f t="shared" si="11"/>
        <v>50</v>
      </c>
      <c r="AU57" s="16">
        <f t="shared" si="11"/>
        <v>0</v>
      </c>
      <c r="AV57" s="16">
        <f t="shared" si="11"/>
        <v>0</v>
      </c>
      <c r="AW57" s="16">
        <f t="shared" si="11"/>
        <v>0</v>
      </c>
      <c r="AX57" s="16">
        <f t="shared" si="11"/>
        <v>50</v>
      </c>
      <c r="AY57" s="16">
        <f t="shared" si="11"/>
        <v>50</v>
      </c>
      <c r="AZ57" s="16">
        <f t="shared" si="11"/>
        <v>0</v>
      </c>
      <c r="BA57" s="16">
        <f t="shared" si="11"/>
        <v>0</v>
      </c>
      <c r="BB57" s="16">
        <f t="shared" si="11"/>
        <v>0</v>
      </c>
      <c r="BC57" s="16">
        <f t="shared" si="11"/>
        <v>50</v>
      </c>
      <c r="BD57" s="16">
        <f t="shared" si="11"/>
        <v>0</v>
      </c>
      <c r="BE57" s="16">
        <f t="shared" si="11"/>
        <v>0</v>
      </c>
      <c r="BF57" s="16">
        <f t="shared" si="11"/>
        <v>0</v>
      </c>
      <c r="BG57" s="16">
        <f t="shared" si="11"/>
        <v>0</v>
      </c>
      <c r="BH57" s="16">
        <f t="shared" si="11"/>
        <v>0</v>
      </c>
      <c r="BI57" s="16">
        <f t="shared" si="11"/>
        <v>50</v>
      </c>
      <c r="BJ57" s="5"/>
      <c r="BK57" s="5"/>
      <c r="BL57" s="5"/>
      <c r="BM57" s="5">
        <v>50</v>
      </c>
      <c r="BN57" s="4"/>
    </row>
    <row r="58" spans="1:66" ht="28.5" customHeight="1" x14ac:dyDescent="0.25">
      <c r="A58" s="4" t="s">
        <v>122</v>
      </c>
      <c r="B58" s="3" t="s">
        <v>121</v>
      </c>
      <c r="C58" s="3" t="s">
        <v>93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4" t="s">
        <v>122</v>
      </c>
      <c r="U58" s="5">
        <v>30</v>
      </c>
      <c r="V58" s="5"/>
      <c r="W58" s="5"/>
      <c r="X58" s="5"/>
      <c r="Y58" s="5">
        <v>30</v>
      </c>
      <c r="Z58" s="5"/>
      <c r="AA58" s="5"/>
      <c r="AB58" s="5"/>
      <c r="AC58" s="5"/>
      <c r="AD58" s="5"/>
      <c r="AE58" s="5">
        <f>AE59</f>
        <v>30</v>
      </c>
      <c r="AF58" s="5">
        <f t="shared" ref="AF58:BI58" si="12">AF59</f>
        <v>0</v>
      </c>
      <c r="AG58" s="5">
        <f t="shared" si="12"/>
        <v>0</v>
      </c>
      <c r="AH58" s="5">
        <f t="shared" si="12"/>
        <v>0</v>
      </c>
      <c r="AI58" s="5">
        <f t="shared" si="12"/>
        <v>30</v>
      </c>
      <c r="AJ58" s="5">
        <f t="shared" si="12"/>
        <v>50</v>
      </c>
      <c r="AK58" s="5">
        <f t="shared" si="12"/>
        <v>0</v>
      </c>
      <c r="AL58" s="5">
        <f t="shared" si="12"/>
        <v>0</v>
      </c>
      <c r="AM58" s="5">
        <f t="shared" si="12"/>
        <v>0</v>
      </c>
      <c r="AN58" s="5">
        <f t="shared" si="12"/>
        <v>50</v>
      </c>
      <c r="AO58" s="5">
        <f t="shared" si="12"/>
        <v>0</v>
      </c>
      <c r="AP58" s="5">
        <f t="shared" si="12"/>
        <v>0</v>
      </c>
      <c r="AQ58" s="5">
        <f t="shared" si="12"/>
        <v>0</v>
      </c>
      <c r="AR58" s="5">
        <f t="shared" si="12"/>
        <v>0</v>
      </c>
      <c r="AS58" s="5">
        <f t="shared" si="12"/>
        <v>0</v>
      </c>
      <c r="AT58" s="5">
        <f t="shared" si="12"/>
        <v>50</v>
      </c>
      <c r="AU58" s="5">
        <f t="shared" si="12"/>
        <v>0</v>
      </c>
      <c r="AV58" s="5">
        <f t="shared" si="12"/>
        <v>0</v>
      </c>
      <c r="AW58" s="5">
        <f t="shared" si="12"/>
        <v>0</v>
      </c>
      <c r="AX58" s="5">
        <f t="shared" si="12"/>
        <v>50</v>
      </c>
      <c r="AY58" s="5">
        <f t="shared" si="12"/>
        <v>50</v>
      </c>
      <c r="AZ58" s="5">
        <f t="shared" si="12"/>
        <v>0</v>
      </c>
      <c r="BA58" s="5">
        <f t="shared" si="12"/>
        <v>0</v>
      </c>
      <c r="BB58" s="5">
        <f t="shared" si="12"/>
        <v>0</v>
      </c>
      <c r="BC58" s="5">
        <f t="shared" si="12"/>
        <v>50</v>
      </c>
      <c r="BD58" s="5">
        <f t="shared" si="12"/>
        <v>0</v>
      </c>
      <c r="BE58" s="5">
        <f t="shared" si="12"/>
        <v>0</v>
      </c>
      <c r="BF58" s="5">
        <f t="shared" si="12"/>
        <v>0</v>
      </c>
      <c r="BG58" s="5">
        <f t="shared" si="12"/>
        <v>0</v>
      </c>
      <c r="BH58" s="5">
        <f t="shared" si="12"/>
        <v>0</v>
      </c>
      <c r="BI58" s="5">
        <f t="shared" si="12"/>
        <v>50</v>
      </c>
      <c r="BJ58" s="5"/>
      <c r="BK58" s="5"/>
      <c r="BL58" s="5"/>
      <c r="BM58" s="5">
        <v>50</v>
      </c>
      <c r="BN58" s="4"/>
    </row>
    <row r="59" spans="1:66" ht="75" customHeight="1" x14ac:dyDescent="0.25">
      <c r="A59" s="4" t="s">
        <v>123</v>
      </c>
      <c r="B59" s="3" t="s">
        <v>121</v>
      </c>
      <c r="C59" s="3" t="s">
        <v>93</v>
      </c>
      <c r="D59" s="3" t="s">
        <v>124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 t="s">
        <v>41</v>
      </c>
      <c r="T59" s="4" t="s">
        <v>123</v>
      </c>
      <c r="U59" s="5">
        <v>30</v>
      </c>
      <c r="V59" s="5"/>
      <c r="W59" s="5"/>
      <c r="X59" s="5"/>
      <c r="Y59" s="5">
        <v>30</v>
      </c>
      <c r="Z59" s="5"/>
      <c r="AA59" s="5"/>
      <c r="AB59" s="5"/>
      <c r="AC59" s="5"/>
      <c r="AD59" s="5"/>
      <c r="AE59" s="5">
        <v>30</v>
      </c>
      <c r="AF59" s="5"/>
      <c r="AG59" s="5"/>
      <c r="AH59" s="5"/>
      <c r="AI59" s="5">
        <v>30</v>
      </c>
      <c r="AJ59" s="5">
        <v>50</v>
      </c>
      <c r="AK59" s="5"/>
      <c r="AL59" s="5"/>
      <c r="AM59" s="5"/>
      <c r="AN59" s="5">
        <v>50</v>
      </c>
      <c r="AO59" s="5"/>
      <c r="AP59" s="5"/>
      <c r="AQ59" s="5"/>
      <c r="AR59" s="5"/>
      <c r="AS59" s="5"/>
      <c r="AT59" s="5">
        <v>50</v>
      </c>
      <c r="AU59" s="5"/>
      <c r="AV59" s="5"/>
      <c r="AW59" s="5"/>
      <c r="AX59" s="5">
        <v>50</v>
      </c>
      <c r="AY59" s="5">
        <v>50</v>
      </c>
      <c r="AZ59" s="5"/>
      <c r="BA59" s="5"/>
      <c r="BB59" s="5"/>
      <c r="BC59" s="5">
        <v>50</v>
      </c>
      <c r="BD59" s="5"/>
      <c r="BE59" s="5"/>
      <c r="BF59" s="5"/>
      <c r="BG59" s="5"/>
      <c r="BH59" s="5"/>
      <c r="BI59" s="5">
        <v>50</v>
      </c>
      <c r="BJ59" s="5"/>
      <c r="BK59" s="5"/>
      <c r="BL59" s="5"/>
      <c r="BM59" s="5">
        <v>50</v>
      </c>
      <c r="BN59" s="4"/>
    </row>
    <row r="60" spans="1:66" ht="24.75" customHeight="1" x14ac:dyDescent="0.25">
      <c r="A60" s="14" t="s">
        <v>125</v>
      </c>
      <c r="B60" s="15" t="s">
        <v>126</v>
      </c>
      <c r="C60" s="15" t="s">
        <v>33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4" t="s">
        <v>125</v>
      </c>
      <c r="U60" s="16">
        <v>6520.7</v>
      </c>
      <c r="V60" s="16"/>
      <c r="W60" s="16"/>
      <c r="X60" s="16"/>
      <c r="Y60" s="16">
        <v>6520.7</v>
      </c>
      <c r="Z60" s="16">
        <v>250</v>
      </c>
      <c r="AA60" s="16"/>
      <c r="AB60" s="16">
        <v>250</v>
      </c>
      <c r="AC60" s="16"/>
      <c r="AD60" s="16"/>
      <c r="AE60" s="16">
        <f>AE61</f>
        <v>7345</v>
      </c>
      <c r="AF60" s="16">
        <f t="shared" ref="AF60:BI60" si="13">AF61</f>
        <v>0</v>
      </c>
      <c r="AG60" s="16">
        <f t="shared" si="13"/>
        <v>0</v>
      </c>
      <c r="AH60" s="16">
        <f t="shared" si="13"/>
        <v>0</v>
      </c>
      <c r="AI60" s="16">
        <f t="shared" si="13"/>
        <v>6495.7</v>
      </c>
      <c r="AJ60" s="16">
        <f t="shared" si="13"/>
        <v>5450</v>
      </c>
      <c r="AK60" s="16">
        <f t="shared" si="13"/>
        <v>0</v>
      </c>
      <c r="AL60" s="16">
        <f t="shared" si="13"/>
        <v>0</v>
      </c>
      <c r="AM60" s="16">
        <f t="shared" si="13"/>
        <v>0</v>
      </c>
      <c r="AN60" s="16">
        <f t="shared" si="13"/>
        <v>5450</v>
      </c>
      <c r="AO60" s="16">
        <f t="shared" si="13"/>
        <v>0</v>
      </c>
      <c r="AP60" s="16">
        <f t="shared" si="13"/>
        <v>0</v>
      </c>
      <c r="AQ60" s="16">
        <f t="shared" si="13"/>
        <v>0</v>
      </c>
      <c r="AR60" s="16">
        <f t="shared" si="13"/>
        <v>0</v>
      </c>
      <c r="AS60" s="16">
        <f t="shared" si="13"/>
        <v>0</v>
      </c>
      <c r="AT60" s="16">
        <f t="shared" si="13"/>
        <v>6310</v>
      </c>
      <c r="AU60" s="16">
        <f t="shared" si="13"/>
        <v>0</v>
      </c>
      <c r="AV60" s="16">
        <f t="shared" si="13"/>
        <v>0</v>
      </c>
      <c r="AW60" s="16">
        <f t="shared" si="13"/>
        <v>0</v>
      </c>
      <c r="AX60" s="16">
        <f t="shared" si="13"/>
        <v>5450</v>
      </c>
      <c r="AY60" s="16">
        <f t="shared" si="13"/>
        <v>4900</v>
      </c>
      <c r="AZ60" s="16">
        <f t="shared" si="13"/>
        <v>0</v>
      </c>
      <c r="BA60" s="16">
        <f t="shared" si="13"/>
        <v>0</v>
      </c>
      <c r="BB60" s="16">
        <f t="shared" si="13"/>
        <v>0</v>
      </c>
      <c r="BC60" s="16">
        <f t="shared" si="13"/>
        <v>4900</v>
      </c>
      <c r="BD60" s="16">
        <f t="shared" si="13"/>
        <v>0</v>
      </c>
      <c r="BE60" s="16">
        <f t="shared" si="13"/>
        <v>0</v>
      </c>
      <c r="BF60" s="16">
        <f t="shared" si="13"/>
        <v>0</v>
      </c>
      <c r="BG60" s="16">
        <f t="shared" si="13"/>
        <v>0</v>
      </c>
      <c r="BH60" s="16">
        <f t="shared" si="13"/>
        <v>0</v>
      </c>
      <c r="BI60" s="16">
        <f t="shared" si="13"/>
        <v>4900</v>
      </c>
      <c r="BJ60" s="5"/>
      <c r="BK60" s="5"/>
      <c r="BL60" s="5"/>
      <c r="BM60" s="5">
        <v>4900</v>
      </c>
      <c r="BN60" s="4"/>
    </row>
    <row r="61" spans="1:66" ht="24.75" customHeight="1" x14ac:dyDescent="0.25">
      <c r="A61" s="4" t="s">
        <v>127</v>
      </c>
      <c r="B61" s="3" t="s">
        <v>126</v>
      </c>
      <c r="C61" s="3" t="s">
        <v>32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4" t="s">
        <v>127</v>
      </c>
      <c r="U61" s="5">
        <v>6520.7</v>
      </c>
      <c r="V61" s="5"/>
      <c r="W61" s="5"/>
      <c r="X61" s="5"/>
      <c r="Y61" s="5">
        <v>6520.7</v>
      </c>
      <c r="Z61" s="5">
        <v>250</v>
      </c>
      <c r="AA61" s="5"/>
      <c r="AB61" s="5">
        <v>250</v>
      </c>
      <c r="AC61" s="5"/>
      <c r="AD61" s="5"/>
      <c r="AE61" s="5">
        <f>AE62</f>
        <v>7345</v>
      </c>
      <c r="AF61" s="5">
        <f t="shared" ref="AF61:BI61" si="14">AF62</f>
        <v>0</v>
      </c>
      <c r="AG61" s="5">
        <f t="shared" si="14"/>
        <v>0</v>
      </c>
      <c r="AH61" s="5">
        <f t="shared" si="14"/>
        <v>0</v>
      </c>
      <c r="AI61" s="5">
        <f t="shared" si="14"/>
        <v>6495.7</v>
      </c>
      <c r="AJ61" s="5">
        <f t="shared" si="14"/>
        <v>5450</v>
      </c>
      <c r="AK61" s="5">
        <f t="shared" si="14"/>
        <v>0</v>
      </c>
      <c r="AL61" s="5">
        <f t="shared" si="14"/>
        <v>0</v>
      </c>
      <c r="AM61" s="5">
        <f t="shared" si="14"/>
        <v>0</v>
      </c>
      <c r="AN61" s="5">
        <f t="shared" si="14"/>
        <v>5450</v>
      </c>
      <c r="AO61" s="5">
        <f t="shared" si="14"/>
        <v>0</v>
      </c>
      <c r="AP61" s="5">
        <f t="shared" si="14"/>
        <v>0</v>
      </c>
      <c r="AQ61" s="5">
        <f t="shared" si="14"/>
        <v>0</v>
      </c>
      <c r="AR61" s="5">
        <f t="shared" si="14"/>
        <v>0</v>
      </c>
      <c r="AS61" s="5">
        <f t="shared" si="14"/>
        <v>0</v>
      </c>
      <c r="AT61" s="5">
        <f t="shared" si="14"/>
        <v>6310</v>
      </c>
      <c r="AU61" s="5">
        <f t="shared" si="14"/>
        <v>0</v>
      </c>
      <c r="AV61" s="5">
        <f t="shared" si="14"/>
        <v>0</v>
      </c>
      <c r="AW61" s="5">
        <f t="shared" si="14"/>
        <v>0</v>
      </c>
      <c r="AX61" s="5">
        <f t="shared" si="14"/>
        <v>5450</v>
      </c>
      <c r="AY61" s="5">
        <f t="shared" si="14"/>
        <v>4900</v>
      </c>
      <c r="AZ61" s="5">
        <f t="shared" si="14"/>
        <v>0</v>
      </c>
      <c r="BA61" s="5">
        <f t="shared" si="14"/>
        <v>0</v>
      </c>
      <c r="BB61" s="5">
        <f t="shared" si="14"/>
        <v>0</v>
      </c>
      <c r="BC61" s="5">
        <f t="shared" si="14"/>
        <v>4900</v>
      </c>
      <c r="BD61" s="5">
        <f t="shared" si="14"/>
        <v>0</v>
      </c>
      <c r="BE61" s="5">
        <f t="shared" si="14"/>
        <v>0</v>
      </c>
      <c r="BF61" s="5">
        <f t="shared" si="14"/>
        <v>0</v>
      </c>
      <c r="BG61" s="5">
        <f t="shared" si="14"/>
        <v>0</v>
      </c>
      <c r="BH61" s="5">
        <f t="shared" si="14"/>
        <v>0</v>
      </c>
      <c r="BI61" s="5">
        <f t="shared" si="14"/>
        <v>4900</v>
      </c>
      <c r="BJ61" s="5"/>
      <c r="BK61" s="5"/>
      <c r="BL61" s="5"/>
      <c r="BM61" s="5">
        <v>4900</v>
      </c>
      <c r="BN61" s="4"/>
    </row>
    <row r="62" spans="1:66" ht="78" customHeight="1" x14ac:dyDescent="0.25">
      <c r="A62" s="6" t="s">
        <v>129</v>
      </c>
      <c r="B62" s="3" t="s">
        <v>126</v>
      </c>
      <c r="C62" s="3" t="s">
        <v>32</v>
      </c>
      <c r="D62" s="3" t="s">
        <v>128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 t="s">
        <v>130</v>
      </c>
      <c r="T62" s="6" t="s">
        <v>129</v>
      </c>
      <c r="U62" s="5">
        <v>6495.7</v>
      </c>
      <c r="V62" s="5"/>
      <c r="W62" s="5"/>
      <c r="X62" s="5"/>
      <c r="Y62" s="5">
        <v>6495.7</v>
      </c>
      <c r="Z62" s="5"/>
      <c r="AA62" s="5"/>
      <c r="AB62" s="5"/>
      <c r="AC62" s="5"/>
      <c r="AD62" s="5"/>
      <c r="AE62" s="5">
        <v>7345</v>
      </c>
      <c r="AF62" s="5"/>
      <c r="AG62" s="5"/>
      <c r="AH62" s="5"/>
      <c r="AI62" s="5">
        <v>6495.7</v>
      </c>
      <c r="AJ62" s="5">
        <v>5450</v>
      </c>
      <c r="AK62" s="5"/>
      <c r="AL62" s="5"/>
      <c r="AM62" s="5"/>
      <c r="AN62" s="5">
        <v>5450</v>
      </c>
      <c r="AO62" s="5"/>
      <c r="AP62" s="5"/>
      <c r="AQ62" s="5"/>
      <c r="AR62" s="5"/>
      <c r="AS62" s="5"/>
      <c r="AT62" s="5">
        <v>6310</v>
      </c>
      <c r="AU62" s="5"/>
      <c r="AV62" s="5"/>
      <c r="AW62" s="5"/>
      <c r="AX62" s="5">
        <v>5450</v>
      </c>
      <c r="AY62" s="5">
        <v>4900</v>
      </c>
      <c r="AZ62" s="5"/>
      <c r="BA62" s="5"/>
      <c r="BB62" s="5"/>
      <c r="BC62" s="5">
        <v>4900</v>
      </c>
      <c r="BD62" s="5"/>
      <c r="BE62" s="5"/>
      <c r="BF62" s="5"/>
      <c r="BG62" s="5"/>
      <c r="BH62" s="5"/>
      <c r="BI62" s="5">
        <v>4900</v>
      </c>
      <c r="BJ62" s="5"/>
      <c r="BK62" s="5"/>
      <c r="BL62" s="5"/>
      <c r="BM62" s="5">
        <v>4900</v>
      </c>
      <c r="BN62" s="4"/>
    </row>
    <row r="63" spans="1:66" ht="24.75" customHeight="1" x14ac:dyDescent="0.25">
      <c r="A63" s="14" t="s">
        <v>131</v>
      </c>
      <c r="B63" s="15" t="s">
        <v>85</v>
      </c>
      <c r="C63" s="15" t="s">
        <v>33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4" t="s">
        <v>131</v>
      </c>
      <c r="U63" s="16">
        <v>140</v>
      </c>
      <c r="V63" s="16"/>
      <c r="W63" s="16"/>
      <c r="X63" s="16"/>
      <c r="Y63" s="16">
        <v>140</v>
      </c>
      <c r="Z63" s="16"/>
      <c r="AA63" s="16"/>
      <c r="AB63" s="16"/>
      <c r="AC63" s="16"/>
      <c r="AD63" s="16"/>
      <c r="AE63" s="16">
        <f>AE64</f>
        <v>150</v>
      </c>
      <c r="AF63" s="16">
        <f t="shared" ref="AF63:BI63" si="15">AF64</f>
        <v>0</v>
      </c>
      <c r="AG63" s="16">
        <f t="shared" si="15"/>
        <v>0</v>
      </c>
      <c r="AH63" s="16">
        <f t="shared" si="15"/>
        <v>0</v>
      </c>
      <c r="AI63" s="16">
        <f t="shared" si="15"/>
        <v>140</v>
      </c>
      <c r="AJ63" s="16">
        <f t="shared" si="15"/>
        <v>150</v>
      </c>
      <c r="AK63" s="16">
        <f t="shared" si="15"/>
        <v>0</v>
      </c>
      <c r="AL63" s="16">
        <f t="shared" si="15"/>
        <v>0</v>
      </c>
      <c r="AM63" s="16">
        <f t="shared" si="15"/>
        <v>0</v>
      </c>
      <c r="AN63" s="16">
        <f t="shared" si="15"/>
        <v>150</v>
      </c>
      <c r="AO63" s="16">
        <f t="shared" si="15"/>
        <v>0</v>
      </c>
      <c r="AP63" s="16">
        <f t="shared" si="15"/>
        <v>0</v>
      </c>
      <c r="AQ63" s="16">
        <f t="shared" si="15"/>
        <v>0</v>
      </c>
      <c r="AR63" s="16">
        <f t="shared" si="15"/>
        <v>0</v>
      </c>
      <c r="AS63" s="16">
        <f t="shared" si="15"/>
        <v>0</v>
      </c>
      <c r="AT63" s="16">
        <f t="shared" si="15"/>
        <v>160</v>
      </c>
      <c r="AU63" s="16">
        <f t="shared" si="15"/>
        <v>0</v>
      </c>
      <c r="AV63" s="16">
        <f t="shared" si="15"/>
        <v>0</v>
      </c>
      <c r="AW63" s="16">
        <f t="shared" si="15"/>
        <v>0</v>
      </c>
      <c r="AX63" s="16">
        <f t="shared" si="15"/>
        <v>150</v>
      </c>
      <c r="AY63" s="16">
        <f t="shared" si="15"/>
        <v>160</v>
      </c>
      <c r="AZ63" s="16">
        <f t="shared" si="15"/>
        <v>0</v>
      </c>
      <c r="BA63" s="16">
        <f t="shared" si="15"/>
        <v>0</v>
      </c>
      <c r="BB63" s="16">
        <f t="shared" si="15"/>
        <v>0</v>
      </c>
      <c r="BC63" s="16">
        <f t="shared" si="15"/>
        <v>160</v>
      </c>
      <c r="BD63" s="16">
        <f t="shared" si="15"/>
        <v>0</v>
      </c>
      <c r="BE63" s="16">
        <f t="shared" si="15"/>
        <v>0</v>
      </c>
      <c r="BF63" s="16">
        <f t="shared" si="15"/>
        <v>0</v>
      </c>
      <c r="BG63" s="16">
        <f t="shared" si="15"/>
        <v>0</v>
      </c>
      <c r="BH63" s="16">
        <f t="shared" si="15"/>
        <v>0</v>
      </c>
      <c r="BI63" s="16">
        <f t="shared" si="15"/>
        <v>160</v>
      </c>
      <c r="BJ63" s="5"/>
      <c r="BK63" s="5"/>
      <c r="BL63" s="5"/>
      <c r="BM63" s="5">
        <v>160</v>
      </c>
      <c r="BN63" s="4"/>
    </row>
    <row r="64" spans="1:66" ht="26.25" customHeight="1" x14ac:dyDescent="0.25">
      <c r="A64" s="4" t="s">
        <v>132</v>
      </c>
      <c r="B64" s="3" t="s">
        <v>85</v>
      </c>
      <c r="C64" s="3" t="s">
        <v>32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4" t="s">
        <v>132</v>
      </c>
      <c r="U64" s="5">
        <v>140</v>
      </c>
      <c r="V64" s="5"/>
      <c r="W64" s="5"/>
      <c r="X64" s="5"/>
      <c r="Y64" s="5">
        <v>140</v>
      </c>
      <c r="Z64" s="5"/>
      <c r="AA64" s="5"/>
      <c r="AB64" s="5"/>
      <c r="AC64" s="5"/>
      <c r="AD64" s="5"/>
      <c r="AE64" s="5">
        <f>AE65</f>
        <v>150</v>
      </c>
      <c r="AF64" s="5">
        <f t="shared" ref="AF64:BI64" si="16">AF65</f>
        <v>0</v>
      </c>
      <c r="AG64" s="5">
        <f t="shared" si="16"/>
        <v>0</v>
      </c>
      <c r="AH64" s="5">
        <f t="shared" si="16"/>
        <v>0</v>
      </c>
      <c r="AI64" s="5">
        <f t="shared" si="16"/>
        <v>140</v>
      </c>
      <c r="AJ64" s="5">
        <f t="shared" si="16"/>
        <v>150</v>
      </c>
      <c r="AK64" s="5">
        <f t="shared" si="16"/>
        <v>0</v>
      </c>
      <c r="AL64" s="5">
        <f t="shared" si="16"/>
        <v>0</v>
      </c>
      <c r="AM64" s="5">
        <f t="shared" si="16"/>
        <v>0</v>
      </c>
      <c r="AN64" s="5">
        <f t="shared" si="16"/>
        <v>150</v>
      </c>
      <c r="AO64" s="5">
        <f t="shared" si="16"/>
        <v>0</v>
      </c>
      <c r="AP64" s="5">
        <f t="shared" si="16"/>
        <v>0</v>
      </c>
      <c r="AQ64" s="5">
        <f t="shared" si="16"/>
        <v>0</v>
      </c>
      <c r="AR64" s="5">
        <f t="shared" si="16"/>
        <v>0</v>
      </c>
      <c r="AS64" s="5">
        <f t="shared" si="16"/>
        <v>0</v>
      </c>
      <c r="AT64" s="5">
        <f t="shared" si="16"/>
        <v>160</v>
      </c>
      <c r="AU64" s="5">
        <f t="shared" si="16"/>
        <v>0</v>
      </c>
      <c r="AV64" s="5">
        <f t="shared" si="16"/>
        <v>0</v>
      </c>
      <c r="AW64" s="5">
        <f t="shared" si="16"/>
        <v>0</v>
      </c>
      <c r="AX64" s="5">
        <f t="shared" si="16"/>
        <v>150</v>
      </c>
      <c r="AY64" s="5">
        <f t="shared" si="16"/>
        <v>160</v>
      </c>
      <c r="AZ64" s="5">
        <f t="shared" si="16"/>
        <v>0</v>
      </c>
      <c r="BA64" s="5">
        <f t="shared" si="16"/>
        <v>0</v>
      </c>
      <c r="BB64" s="5">
        <f t="shared" si="16"/>
        <v>0</v>
      </c>
      <c r="BC64" s="5">
        <f t="shared" si="16"/>
        <v>160</v>
      </c>
      <c r="BD64" s="5">
        <f t="shared" si="16"/>
        <v>0</v>
      </c>
      <c r="BE64" s="5">
        <f t="shared" si="16"/>
        <v>0</v>
      </c>
      <c r="BF64" s="5">
        <f t="shared" si="16"/>
        <v>0</v>
      </c>
      <c r="BG64" s="5">
        <f t="shared" si="16"/>
        <v>0</v>
      </c>
      <c r="BH64" s="5">
        <f t="shared" si="16"/>
        <v>0</v>
      </c>
      <c r="BI64" s="5">
        <f t="shared" si="16"/>
        <v>160</v>
      </c>
      <c r="BJ64" s="5"/>
      <c r="BK64" s="5"/>
      <c r="BL64" s="5"/>
      <c r="BM64" s="5">
        <v>160</v>
      </c>
      <c r="BN64" s="4"/>
    </row>
    <row r="65" spans="1:67" ht="69.75" customHeight="1" x14ac:dyDescent="0.25">
      <c r="A65" s="6" t="s">
        <v>133</v>
      </c>
      <c r="B65" s="3" t="s">
        <v>85</v>
      </c>
      <c r="C65" s="3" t="s">
        <v>32</v>
      </c>
      <c r="D65" s="3" t="s">
        <v>134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 t="s">
        <v>135</v>
      </c>
      <c r="T65" s="6" t="s">
        <v>133</v>
      </c>
      <c r="U65" s="5">
        <v>140</v>
      </c>
      <c r="V65" s="5"/>
      <c r="W65" s="5"/>
      <c r="X65" s="5"/>
      <c r="Y65" s="5">
        <v>140</v>
      </c>
      <c r="Z65" s="5"/>
      <c r="AA65" s="5"/>
      <c r="AB65" s="5"/>
      <c r="AC65" s="5"/>
      <c r="AD65" s="5"/>
      <c r="AE65" s="5">
        <v>150</v>
      </c>
      <c r="AF65" s="5"/>
      <c r="AG65" s="5"/>
      <c r="AH65" s="5"/>
      <c r="AI65" s="5">
        <v>140</v>
      </c>
      <c r="AJ65" s="5">
        <v>150</v>
      </c>
      <c r="AK65" s="5"/>
      <c r="AL65" s="5"/>
      <c r="AM65" s="5"/>
      <c r="AN65" s="5">
        <v>150</v>
      </c>
      <c r="AO65" s="5"/>
      <c r="AP65" s="5"/>
      <c r="AQ65" s="5"/>
      <c r="AR65" s="5"/>
      <c r="AS65" s="5"/>
      <c r="AT65" s="5">
        <v>160</v>
      </c>
      <c r="AU65" s="5"/>
      <c r="AV65" s="5"/>
      <c r="AW65" s="5"/>
      <c r="AX65" s="5">
        <v>150</v>
      </c>
      <c r="AY65" s="5">
        <v>160</v>
      </c>
      <c r="AZ65" s="5"/>
      <c r="BA65" s="5"/>
      <c r="BB65" s="5"/>
      <c r="BC65" s="5">
        <v>160</v>
      </c>
      <c r="BD65" s="5"/>
      <c r="BE65" s="5"/>
      <c r="BF65" s="5"/>
      <c r="BG65" s="5"/>
      <c r="BH65" s="5"/>
      <c r="BI65" s="5">
        <v>160</v>
      </c>
      <c r="BJ65" s="5"/>
      <c r="BK65" s="5"/>
      <c r="BL65" s="5"/>
      <c r="BM65" s="5">
        <v>160</v>
      </c>
      <c r="BN65" s="4"/>
    </row>
    <row r="66" spans="1:67" ht="36" customHeight="1" x14ac:dyDescent="0.25">
      <c r="A66" s="14" t="s">
        <v>136</v>
      </c>
      <c r="B66" s="15" t="s">
        <v>48</v>
      </c>
      <c r="C66" s="15" t="s">
        <v>33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4" t="s">
        <v>136</v>
      </c>
      <c r="U66" s="16">
        <v>10</v>
      </c>
      <c r="V66" s="16"/>
      <c r="W66" s="16"/>
      <c r="X66" s="16"/>
      <c r="Y66" s="16">
        <v>10</v>
      </c>
      <c r="Z66" s="16">
        <v>100</v>
      </c>
      <c r="AA66" s="16"/>
      <c r="AB66" s="16"/>
      <c r="AC66" s="16"/>
      <c r="AD66" s="16">
        <v>100</v>
      </c>
      <c r="AE66" s="16">
        <f>AE67</f>
        <v>100</v>
      </c>
      <c r="AF66" s="16">
        <f t="shared" ref="AF66:BI66" si="17">AF67</f>
        <v>0</v>
      </c>
      <c r="AG66" s="16">
        <f t="shared" si="17"/>
        <v>0</v>
      </c>
      <c r="AH66" s="16">
        <f t="shared" si="17"/>
        <v>0</v>
      </c>
      <c r="AI66" s="16">
        <f t="shared" si="17"/>
        <v>110</v>
      </c>
      <c r="AJ66" s="16">
        <f t="shared" si="17"/>
        <v>10</v>
      </c>
      <c r="AK66" s="16">
        <f t="shared" si="17"/>
        <v>0</v>
      </c>
      <c r="AL66" s="16">
        <f t="shared" si="17"/>
        <v>0</v>
      </c>
      <c r="AM66" s="16">
        <f t="shared" si="17"/>
        <v>0</v>
      </c>
      <c r="AN66" s="16">
        <f t="shared" si="17"/>
        <v>10</v>
      </c>
      <c r="AO66" s="16">
        <f t="shared" si="17"/>
        <v>0</v>
      </c>
      <c r="AP66" s="16">
        <f t="shared" si="17"/>
        <v>0</v>
      </c>
      <c r="AQ66" s="16">
        <f t="shared" si="17"/>
        <v>0</v>
      </c>
      <c r="AR66" s="16">
        <f t="shared" si="17"/>
        <v>0</v>
      </c>
      <c r="AS66" s="16">
        <f t="shared" si="17"/>
        <v>0</v>
      </c>
      <c r="AT66" s="16">
        <f t="shared" si="17"/>
        <v>10</v>
      </c>
      <c r="AU66" s="16">
        <f t="shared" si="17"/>
        <v>0</v>
      </c>
      <c r="AV66" s="16">
        <f t="shared" si="17"/>
        <v>0</v>
      </c>
      <c r="AW66" s="16">
        <f t="shared" si="17"/>
        <v>0</v>
      </c>
      <c r="AX66" s="16">
        <f t="shared" si="17"/>
        <v>10</v>
      </c>
      <c r="AY66" s="16">
        <f t="shared" si="17"/>
        <v>10</v>
      </c>
      <c r="AZ66" s="16">
        <f t="shared" si="17"/>
        <v>0</v>
      </c>
      <c r="BA66" s="16">
        <f t="shared" si="17"/>
        <v>0</v>
      </c>
      <c r="BB66" s="16">
        <f t="shared" si="17"/>
        <v>0</v>
      </c>
      <c r="BC66" s="16">
        <f t="shared" si="17"/>
        <v>10</v>
      </c>
      <c r="BD66" s="16">
        <f t="shared" si="17"/>
        <v>0</v>
      </c>
      <c r="BE66" s="16">
        <f t="shared" si="17"/>
        <v>0</v>
      </c>
      <c r="BF66" s="16">
        <f t="shared" si="17"/>
        <v>0</v>
      </c>
      <c r="BG66" s="16">
        <f t="shared" si="17"/>
        <v>0</v>
      </c>
      <c r="BH66" s="16">
        <f t="shared" si="17"/>
        <v>0</v>
      </c>
      <c r="BI66" s="16">
        <f t="shared" si="17"/>
        <v>10</v>
      </c>
      <c r="BJ66" s="5"/>
      <c r="BK66" s="5"/>
      <c r="BL66" s="5"/>
      <c r="BM66" s="5">
        <v>10</v>
      </c>
      <c r="BN66" s="4"/>
    </row>
    <row r="67" spans="1:67" ht="24" customHeight="1" x14ac:dyDescent="0.25">
      <c r="A67" s="4" t="s">
        <v>137</v>
      </c>
      <c r="B67" s="3" t="s">
        <v>48</v>
      </c>
      <c r="C67" s="3" t="s">
        <v>32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4" t="s">
        <v>137</v>
      </c>
      <c r="U67" s="5">
        <v>10</v>
      </c>
      <c r="V67" s="5"/>
      <c r="W67" s="5"/>
      <c r="X67" s="5"/>
      <c r="Y67" s="5">
        <v>10</v>
      </c>
      <c r="Z67" s="5">
        <v>100</v>
      </c>
      <c r="AA67" s="5"/>
      <c r="AB67" s="5"/>
      <c r="AC67" s="5"/>
      <c r="AD67" s="5">
        <v>100</v>
      </c>
      <c r="AE67" s="5">
        <f>AE68</f>
        <v>100</v>
      </c>
      <c r="AF67" s="5">
        <f t="shared" ref="AF67:BI67" si="18">AF68</f>
        <v>0</v>
      </c>
      <c r="AG67" s="5">
        <f t="shared" si="18"/>
        <v>0</v>
      </c>
      <c r="AH67" s="5">
        <f t="shared" si="18"/>
        <v>0</v>
      </c>
      <c r="AI67" s="5">
        <f t="shared" si="18"/>
        <v>110</v>
      </c>
      <c r="AJ67" s="5">
        <f t="shared" si="18"/>
        <v>10</v>
      </c>
      <c r="AK67" s="5">
        <f t="shared" si="18"/>
        <v>0</v>
      </c>
      <c r="AL67" s="5">
        <f t="shared" si="18"/>
        <v>0</v>
      </c>
      <c r="AM67" s="5">
        <f t="shared" si="18"/>
        <v>0</v>
      </c>
      <c r="AN67" s="5">
        <f t="shared" si="18"/>
        <v>10</v>
      </c>
      <c r="AO67" s="5">
        <f t="shared" si="18"/>
        <v>0</v>
      </c>
      <c r="AP67" s="5">
        <f t="shared" si="18"/>
        <v>0</v>
      </c>
      <c r="AQ67" s="5">
        <f t="shared" si="18"/>
        <v>0</v>
      </c>
      <c r="AR67" s="5">
        <f t="shared" si="18"/>
        <v>0</v>
      </c>
      <c r="AS67" s="5">
        <f t="shared" si="18"/>
        <v>0</v>
      </c>
      <c r="AT67" s="5">
        <f t="shared" si="18"/>
        <v>10</v>
      </c>
      <c r="AU67" s="5">
        <f t="shared" si="18"/>
        <v>0</v>
      </c>
      <c r="AV67" s="5">
        <f t="shared" si="18"/>
        <v>0</v>
      </c>
      <c r="AW67" s="5">
        <f t="shared" si="18"/>
        <v>0</v>
      </c>
      <c r="AX67" s="5">
        <f t="shared" si="18"/>
        <v>10</v>
      </c>
      <c r="AY67" s="5">
        <f t="shared" si="18"/>
        <v>10</v>
      </c>
      <c r="AZ67" s="5">
        <f t="shared" si="18"/>
        <v>0</v>
      </c>
      <c r="BA67" s="5">
        <f t="shared" si="18"/>
        <v>0</v>
      </c>
      <c r="BB67" s="5">
        <f t="shared" si="18"/>
        <v>0</v>
      </c>
      <c r="BC67" s="5">
        <f t="shared" si="18"/>
        <v>10</v>
      </c>
      <c r="BD67" s="5">
        <f t="shared" si="18"/>
        <v>0</v>
      </c>
      <c r="BE67" s="5">
        <f t="shared" si="18"/>
        <v>0</v>
      </c>
      <c r="BF67" s="5">
        <f t="shared" si="18"/>
        <v>0</v>
      </c>
      <c r="BG67" s="5">
        <f t="shared" si="18"/>
        <v>0</v>
      </c>
      <c r="BH67" s="5">
        <f t="shared" si="18"/>
        <v>0</v>
      </c>
      <c r="BI67" s="5">
        <f t="shared" si="18"/>
        <v>10</v>
      </c>
      <c r="BJ67" s="5"/>
      <c r="BK67" s="5"/>
      <c r="BL67" s="5"/>
      <c r="BM67" s="5">
        <v>10</v>
      </c>
      <c r="BN67" s="4"/>
    </row>
    <row r="68" spans="1:67" ht="86.25" customHeight="1" x14ac:dyDescent="0.25">
      <c r="A68" s="6" t="s">
        <v>138</v>
      </c>
      <c r="B68" s="3" t="s">
        <v>48</v>
      </c>
      <c r="C68" s="3" t="s">
        <v>32</v>
      </c>
      <c r="D68" s="3" t="s">
        <v>139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 t="s">
        <v>41</v>
      </c>
      <c r="T68" s="6" t="s">
        <v>138</v>
      </c>
      <c r="U68" s="5">
        <v>10</v>
      </c>
      <c r="V68" s="5"/>
      <c r="W68" s="5"/>
      <c r="X68" s="5"/>
      <c r="Y68" s="5">
        <v>10</v>
      </c>
      <c r="Z68" s="5">
        <v>100</v>
      </c>
      <c r="AA68" s="5"/>
      <c r="AB68" s="5"/>
      <c r="AC68" s="5"/>
      <c r="AD68" s="5">
        <v>100</v>
      </c>
      <c r="AE68" s="5">
        <v>100</v>
      </c>
      <c r="AF68" s="5"/>
      <c r="AG68" s="5"/>
      <c r="AH68" s="5"/>
      <c r="AI68" s="5">
        <v>110</v>
      </c>
      <c r="AJ68" s="5">
        <v>10</v>
      </c>
      <c r="AK68" s="5"/>
      <c r="AL68" s="5"/>
      <c r="AM68" s="5"/>
      <c r="AN68" s="5">
        <v>10</v>
      </c>
      <c r="AO68" s="5"/>
      <c r="AP68" s="5"/>
      <c r="AQ68" s="5"/>
      <c r="AR68" s="5"/>
      <c r="AS68" s="5"/>
      <c r="AT68" s="5">
        <v>10</v>
      </c>
      <c r="AU68" s="5"/>
      <c r="AV68" s="5"/>
      <c r="AW68" s="5"/>
      <c r="AX68" s="5">
        <v>10</v>
      </c>
      <c r="AY68" s="5">
        <v>10</v>
      </c>
      <c r="AZ68" s="5"/>
      <c r="BA68" s="5"/>
      <c r="BB68" s="5"/>
      <c r="BC68" s="5">
        <v>10</v>
      </c>
      <c r="BD68" s="5"/>
      <c r="BE68" s="5"/>
      <c r="BF68" s="5"/>
      <c r="BG68" s="5"/>
      <c r="BH68" s="5"/>
      <c r="BI68" s="5">
        <v>10</v>
      </c>
      <c r="BJ68" s="5"/>
      <c r="BK68" s="5"/>
      <c r="BL68" s="5"/>
      <c r="BM68" s="5">
        <v>10</v>
      </c>
      <c r="BN68" s="4"/>
    </row>
    <row r="71" spans="1:67" ht="2.25" customHeight="1" x14ac:dyDescent="0.25"/>
    <row r="72" spans="1:67" ht="9.75" hidden="1" customHeight="1" x14ac:dyDescent="0.25"/>
    <row r="73" spans="1:67" ht="9.75" hidden="1" customHeight="1" x14ac:dyDescent="0.25"/>
    <row r="74" spans="1:67" ht="21.75" customHeight="1" x14ac:dyDescent="0.3">
      <c r="A74" s="23" t="s">
        <v>143</v>
      </c>
      <c r="B74" s="23"/>
      <c r="C74" s="8"/>
      <c r="D74" s="9"/>
      <c r="E74" s="9"/>
      <c r="F74" s="9"/>
    </row>
    <row r="75" spans="1:67" ht="19.5" customHeight="1" x14ac:dyDescent="0.3">
      <c r="A75" s="23" t="s">
        <v>144</v>
      </c>
      <c r="B75" s="23"/>
      <c r="C75" s="10" t="s">
        <v>145</v>
      </c>
      <c r="D75" s="11"/>
      <c r="E75" s="13" t="s">
        <v>146</v>
      </c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2" t="s">
        <v>146</v>
      </c>
      <c r="BJ75" s="13"/>
      <c r="BK75" s="13"/>
      <c r="BL75" s="13"/>
      <c r="BM75" s="13"/>
      <c r="BN75" s="13"/>
      <c r="BO75" s="13"/>
    </row>
  </sheetData>
  <mergeCells count="59">
    <mergeCell ref="BK8:BK9"/>
    <mergeCell ref="AV8:AV9"/>
    <mergeCell ref="AZ8:AZ9"/>
    <mergeCell ref="AL8:AL9"/>
    <mergeCell ref="BG8:BG9"/>
    <mergeCell ref="BC8:BC9"/>
    <mergeCell ref="AN8:AN9"/>
    <mergeCell ref="AU8:AU9"/>
    <mergeCell ref="BD8:BD9"/>
    <mergeCell ref="AT8:AT9"/>
    <mergeCell ref="BF8:BF9"/>
    <mergeCell ref="BJ8:BJ9"/>
    <mergeCell ref="BE8:BE9"/>
    <mergeCell ref="AY8:AY9"/>
    <mergeCell ref="AW8:AW9"/>
    <mergeCell ref="AX8:AX9"/>
    <mergeCell ref="BH8:BH9"/>
    <mergeCell ref="BA8:BA9"/>
    <mergeCell ref="C8:C9"/>
    <mergeCell ref="AH8:AH9"/>
    <mergeCell ref="AO8:AO9"/>
    <mergeCell ref="AJ8:AJ9"/>
    <mergeCell ref="AR8:AR9"/>
    <mergeCell ref="AQ8:AQ9"/>
    <mergeCell ref="AI8:AI9"/>
    <mergeCell ref="S8:S9"/>
    <mergeCell ref="AP8:AP9"/>
    <mergeCell ref="BM8:BM9"/>
    <mergeCell ref="A8:A9"/>
    <mergeCell ref="T8:T9"/>
    <mergeCell ref="AE8:AE9"/>
    <mergeCell ref="Z8:Z9"/>
    <mergeCell ref="U8:U9"/>
    <mergeCell ref="Y8:Y9"/>
    <mergeCell ref="X8:X9"/>
    <mergeCell ref="D8:R9"/>
    <mergeCell ref="W8:W9"/>
    <mergeCell ref="V8:V9"/>
    <mergeCell ref="BL8:BL9"/>
    <mergeCell ref="AK8:AK9"/>
    <mergeCell ref="AM8:AM9"/>
    <mergeCell ref="B8:B9"/>
    <mergeCell ref="BB8:BB9"/>
    <mergeCell ref="BN8:BN9"/>
    <mergeCell ref="AG8:AG9"/>
    <mergeCell ref="A74:B74"/>
    <mergeCell ref="A75:B75"/>
    <mergeCell ref="AT1:BI1"/>
    <mergeCell ref="AT2:BI2"/>
    <mergeCell ref="AT3:BI3"/>
    <mergeCell ref="AT4:BI4"/>
    <mergeCell ref="AF8:AF9"/>
    <mergeCell ref="AA8:AA9"/>
    <mergeCell ref="AB8:AB9"/>
    <mergeCell ref="AC8:AC9"/>
    <mergeCell ref="AD8:AD9"/>
    <mergeCell ref="A5:BN5"/>
    <mergeCell ref="BI8:BI9"/>
    <mergeCell ref="AS8:AS9"/>
  </mergeCells>
  <pageMargins left="0.39370078740157483" right="0.39370078740157483" top="0.39370078740157483" bottom="0.39370078740157483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rep:2.55.0.967</dc:description>
  <cp:lastModifiedBy>Викуля</cp:lastModifiedBy>
  <cp:lastPrinted>2023-11-17T07:39:01Z</cp:lastPrinted>
  <dcterms:created xsi:type="dcterms:W3CDTF">2023-08-09T11:34:44Z</dcterms:created>
  <dcterms:modified xsi:type="dcterms:W3CDTF">2023-11-20T07:04:01Z</dcterms:modified>
</cp:coreProperties>
</file>